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issertation\Reports\"/>
    </mc:Choice>
  </mc:AlternateContent>
  <bookViews>
    <workbookView xWindow="0" yWindow="0" windowWidth="24000" windowHeight="9735" activeTab="3"/>
  </bookViews>
  <sheets>
    <sheet name="Sheet1" sheetId="1" r:id="rId1"/>
    <sheet name="Biographic" sheetId="2" r:id="rId2"/>
    <sheet name="Checklist" sheetId="3" r:id="rId3"/>
    <sheet name="Country" sheetId="4" r:id="rId4"/>
  </sheets>
  <calcPr calcId="152511"/>
  <oleSize ref="A1:O3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<sst xmlns="http://schemas.openxmlformats.org/spreadsheetml/2006/main" count="1192" uniqueCount="221">
  <si>
    <t>Audi</t>
  </si>
  <si>
    <t>BMW</t>
  </si>
  <si>
    <t>Daimler</t>
  </si>
  <si>
    <t>Ford</t>
  </si>
  <si>
    <t>Honda</t>
  </si>
  <si>
    <t>Hyundai</t>
  </si>
  <si>
    <t>Jaguar</t>
  </si>
  <si>
    <t>Mahindra</t>
  </si>
  <si>
    <t>Mazda</t>
  </si>
  <si>
    <t>Mitsubishi</t>
  </si>
  <si>
    <t>Nissan</t>
  </si>
  <si>
    <t>SAAB</t>
  </si>
  <si>
    <t>Tata</t>
  </si>
  <si>
    <t>Toyota</t>
  </si>
  <si>
    <t>Volvo</t>
  </si>
  <si>
    <t>Bently</t>
  </si>
  <si>
    <t>Isuzu</t>
  </si>
  <si>
    <t>Kia</t>
  </si>
  <si>
    <t>Renault</t>
  </si>
  <si>
    <t>Germany</t>
  </si>
  <si>
    <t>Volkswagen Group</t>
  </si>
  <si>
    <t>British registered</t>
  </si>
  <si>
    <t>Bayerische Motoren Werke</t>
  </si>
  <si>
    <t>Fiat Chrysler Automobiles</t>
  </si>
  <si>
    <t xml:space="preserve">GM </t>
  </si>
  <si>
    <t>General Motors</t>
  </si>
  <si>
    <t xml:space="preserve">VW </t>
  </si>
  <si>
    <t>Volkswagen</t>
  </si>
  <si>
    <t>NAME</t>
  </si>
  <si>
    <t>COUNTRY</t>
  </si>
  <si>
    <t>PARENT GROUP</t>
  </si>
  <si>
    <t>BMW Group</t>
  </si>
  <si>
    <t>Mahindra Group</t>
  </si>
  <si>
    <t>Mitsubishi Group</t>
  </si>
  <si>
    <t>Tata Group</t>
  </si>
  <si>
    <t>Toyota Group</t>
  </si>
  <si>
    <t>France</t>
  </si>
  <si>
    <t>PSA Peugot Citroen</t>
  </si>
  <si>
    <t>Mercedes-Benz, Smart Automobile</t>
  </si>
  <si>
    <t>Kuwait Investment Authority, Renault-Nissan Alliance</t>
  </si>
  <si>
    <t>Fiat</t>
  </si>
  <si>
    <t>Italy</t>
  </si>
  <si>
    <t>Fiat S p A, Fiat Chrylser Automobiles</t>
  </si>
  <si>
    <t>Ford Motor Company</t>
  </si>
  <si>
    <t>Honda Motor Company</t>
  </si>
  <si>
    <t>America</t>
  </si>
  <si>
    <t>General Motors Company</t>
  </si>
  <si>
    <t>Japan</t>
  </si>
  <si>
    <t>South Korea</t>
  </si>
  <si>
    <t>Hyundai Motor Group</t>
  </si>
  <si>
    <t>United Kingdom</t>
  </si>
  <si>
    <t>Jaguar Land Rover, Tata Motors</t>
  </si>
  <si>
    <t>India</t>
  </si>
  <si>
    <t>Mazda Motor Corporation</t>
  </si>
  <si>
    <t>Sweden</t>
  </si>
  <si>
    <t>Geely</t>
  </si>
  <si>
    <t>OTHER BRANDS</t>
  </si>
  <si>
    <t>INDICES</t>
  </si>
  <si>
    <t>DAX, DJEuroStoxx 50, DJ EuroStoxx Automobile, FTSE 100, Dow Jones, S&amp;P 500</t>
  </si>
  <si>
    <t>Nasdaq Stockholm, Large Cap</t>
  </si>
  <si>
    <t>Japan: Tokyo, Nagoya, Osaka, Fukuoka, Sapporo.  New York, London</t>
  </si>
  <si>
    <t>Bombay SE, National SE, New York SE, Luxembourg SE</t>
  </si>
  <si>
    <t>CAC 40 , Eurostoxx</t>
  </si>
  <si>
    <t>TYO 7201</t>
  </si>
  <si>
    <t>TYO 7211</t>
  </si>
  <si>
    <t>TYO 7261</t>
  </si>
  <si>
    <t>NSE M&amp;M, BSE 500520, ISIN 101A01028</t>
  </si>
  <si>
    <t xml:space="preserve">Korea SE </t>
  </si>
  <si>
    <t>GUIDELINES</t>
  </si>
  <si>
    <t>GRI G4</t>
  </si>
  <si>
    <t>GRI G3.1</t>
  </si>
  <si>
    <t>GRI G4 Core</t>
  </si>
  <si>
    <t>GRI G3.1 C</t>
  </si>
  <si>
    <t>Isuzu Motors Company</t>
  </si>
  <si>
    <t xml:space="preserve">Nissan </t>
  </si>
  <si>
    <t>GRI G4 Comprehensive</t>
  </si>
  <si>
    <t>GRI G4 Core, CDP</t>
  </si>
  <si>
    <t>GRI G3.1 &amp; ISO 26 000</t>
  </si>
  <si>
    <t>ISO 26 000</t>
  </si>
  <si>
    <t>Most recent report</t>
  </si>
  <si>
    <t>PSA</t>
  </si>
  <si>
    <t>Peugot</t>
  </si>
  <si>
    <t xml:space="preserve">GRI G4 Comprehensive, UN Global Compact, ISO 26 000, </t>
  </si>
  <si>
    <t>None</t>
  </si>
  <si>
    <t xml:space="preserve">Fiat </t>
  </si>
  <si>
    <t xml:space="preserve">Ford </t>
  </si>
  <si>
    <t>GM</t>
  </si>
  <si>
    <t xml:space="preserve">Mahindra </t>
  </si>
  <si>
    <t xml:space="preserve">Mitsubishi </t>
  </si>
  <si>
    <t>VW</t>
  </si>
  <si>
    <t>USA</t>
  </si>
  <si>
    <t>UK</t>
  </si>
  <si>
    <t xml:space="preserve">India </t>
  </si>
  <si>
    <t xml:space="preserve">Japan </t>
  </si>
  <si>
    <t>A + CSR</t>
  </si>
  <si>
    <t>IR</t>
  </si>
  <si>
    <t>G4-56: Describe the organization's values, principles, standards and norms of behaviour such as codes of conduct and codes of ethics</t>
  </si>
  <si>
    <t>Is it required that codes of conduct or codes of ethics be read and signed by all?</t>
  </si>
  <si>
    <t>Has the organisation appointed and executive-level position to carry the responsibility?</t>
  </si>
  <si>
    <t>Shortened name for checklist</t>
  </si>
  <si>
    <t>AUDI</t>
  </si>
  <si>
    <t xml:space="preserve">DAIM </t>
  </si>
  <si>
    <t xml:space="preserve">JAG </t>
  </si>
  <si>
    <t>KIA</t>
  </si>
  <si>
    <t xml:space="preserve">MAH </t>
  </si>
  <si>
    <t xml:space="preserve">MAZ </t>
  </si>
  <si>
    <t xml:space="preserve">MIT </t>
  </si>
  <si>
    <t xml:space="preserve">NIS </t>
  </si>
  <si>
    <t xml:space="preserve">PSA </t>
  </si>
  <si>
    <t>TATA</t>
  </si>
  <si>
    <t xml:space="preserve">TOY </t>
  </si>
  <si>
    <t xml:space="preserve">VOL </t>
  </si>
  <si>
    <t xml:space="preserve">HYUN </t>
  </si>
  <si>
    <t>FIAT</t>
  </si>
  <si>
    <t>HOND</t>
  </si>
  <si>
    <t>VOLV</t>
  </si>
  <si>
    <t>TOYT</t>
  </si>
  <si>
    <t xml:space="preserve">MITS </t>
  </si>
  <si>
    <t>G4-57:Report the internal and external mechanisms for seeking advise on ethical and lawful behaviour, and matters related to organisational integrity</t>
  </si>
  <si>
    <t>Is there a designated person assigned the overall responsibility for mechanism for seeking advice?</t>
  </si>
  <si>
    <t>Is there mechanisms independent of the organisation?</t>
  </si>
  <si>
    <t>Is the mechanisms available in different languages?</t>
  </si>
  <si>
    <t>Are requests for advice treated confidentially?</t>
  </si>
  <si>
    <t>Does the report indicate the number of requests received during the reporting period?</t>
  </si>
  <si>
    <t>Does the report indicate the level of satisfaction from those who used the mechanism?</t>
  </si>
  <si>
    <t>G4-58: Report the internal and external mechanisms for reporting concerns about unethical or unlawful behaviour, and matters related to organisational</t>
  </si>
  <si>
    <t>Is there a designated person assigned the responsibility of the reporting mechanisms?</t>
  </si>
  <si>
    <t>Is there reporting mechanisms independent of the organisation?</t>
  </si>
  <si>
    <t>Is training provided to employees and business partners?</t>
  </si>
  <si>
    <t>Are concerns treated confidentially?</t>
  </si>
  <si>
    <t>Does the mechanisms allow for anonymous requests for advice?</t>
  </si>
  <si>
    <t>Does the organisation have a non-retaliation policy?</t>
  </si>
  <si>
    <t>Is there a process through which concerns are investigated?</t>
  </si>
  <si>
    <t>G4-SO3: Total number and percentage of operations assessed for risks related to corruption and the significant risk identified.</t>
  </si>
  <si>
    <t>Does the report indicate the number or percentage of operations assessed for risks related to corruption?</t>
  </si>
  <si>
    <t>Does the report indicate any significant risks identified during the risk assessment?</t>
  </si>
  <si>
    <t>G4-SO4: Communicate and training on anti-corruption policies and procedures.</t>
  </si>
  <si>
    <t>G4-SO5: Confirmed incidents of corruption and actions taken.</t>
  </si>
  <si>
    <t>Does the report indicate the number and nature of confirmed incidents of corruption?</t>
  </si>
  <si>
    <t>Does the report indicate any legal cases regarding corruption against the organisation?</t>
  </si>
  <si>
    <t>Is the codes of conduct or codes of ethics available in different languages?</t>
  </si>
  <si>
    <t>Does the report indicate the number of requests successfully answered?</t>
  </si>
  <si>
    <t>integrity such as escalation through line management, whistleblowing mechanisms or hotlines</t>
  </si>
  <si>
    <t>Does the report indicate actions taken against employees or business partners found guilty of corruption?</t>
  </si>
  <si>
    <t>Company name:</t>
  </si>
  <si>
    <t>G4</t>
  </si>
  <si>
    <t>G3 + ISO</t>
  </si>
  <si>
    <t>ISO</t>
  </si>
  <si>
    <t>FORD</t>
  </si>
  <si>
    <t>Based in country:</t>
  </si>
  <si>
    <t>Year of latest report</t>
  </si>
  <si>
    <t>Type of reporting used Annual (A), Corporate Social Responisbility (CSR) or Integrated (IR):</t>
  </si>
  <si>
    <t>Was report external assured?</t>
  </si>
  <si>
    <t>External assurance company</t>
  </si>
  <si>
    <t>Lamborghini, Ducati</t>
  </si>
  <si>
    <t>√</t>
  </si>
  <si>
    <t>PWC</t>
  </si>
  <si>
    <t>Information found in annual report (AR), CSR report (CSR) or directed to website (W):</t>
  </si>
  <si>
    <t>Is training regularly provided on the code of conduct, or code of ethics</t>
  </si>
  <si>
    <t>Mini, Rolls-Royce</t>
  </si>
  <si>
    <t>Does the company have a code of conduct or code of ethics?</t>
  </si>
  <si>
    <t>X</t>
  </si>
  <si>
    <t>Is there mechanisms for seeking advise available and accessible to employees and business partners?</t>
  </si>
  <si>
    <t>Is the reporting mechanisms available and accessible to employees and business partners?</t>
  </si>
  <si>
    <t xml:space="preserve">X </t>
  </si>
  <si>
    <t>Does the report indicate if the policies and procedures were communicated to all stakeholders?</t>
  </si>
  <si>
    <t>AR + CSR</t>
  </si>
  <si>
    <t>Deloitte</t>
  </si>
  <si>
    <t xml:space="preserve">FORD  </t>
  </si>
  <si>
    <t xml:space="preserve">HOND </t>
  </si>
  <si>
    <t>x</t>
  </si>
  <si>
    <t>AR + CSR+ W</t>
  </si>
  <si>
    <t>2015/16</t>
  </si>
  <si>
    <t>GHD</t>
  </si>
  <si>
    <t>CSR</t>
  </si>
  <si>
    <t>BISD KCCI</t>
  </si>
  <si>
    <t>DNV GL's</t>
  </si>
  <si>
    <t>G4 + UNG</t>
  </si>
  <si>
    <t>G4+UNG+ISO</t>
  </si>
  <si>
    <t>KPMG</t>
  </si>
  <si>
    <t>G3.1</t>
  </si>
  <si>
    <t>G3+ISO+IIRC</t>
  </si>
  <si>
    <t>Reporting guidelines used in reporting:  Global Reporting Initiative (GRI) or UN Global Compact (UNG), ISO 26 000 (ISO), International Integrated reporting framework  or Sustainability for Accounting Standard Board (SASB)</t>
  </si>
  <si>
    <t>G4+ISO</t>
  </si>
  <si>
    <t>Grant Thornton</t>
  </si>
  <si>
    <t>G3</t>
  </si>
  <si>
    <t>ISZ</t>
  </si>
  <si>
    <t>Does the report indicate if stakeholders received training on anti-corruption?</t>
  </si>
  <si>
    <t>Other brands part of the parent company:</t>
  </si>
  <si>
    <t>Country parent holding company based in</t>
  </si>
  <si>
    <t>VW Group</t>
  </si>
  <si>
    <t>Lamborghini</t>
  </si>
  <si>
    <t>Ducati</t>
  </si>
  <si>
    <t>Mini</t>
  </si>
  <si>
    <t>Rolls-Royce</t>
  </si>
  <si>
    <t>Mercedes-Benz</t>
  </si>
  <si>
    <t>Smart</t>
  </si>
  <si>
    <t>Fuso</t>
  </si>
  <si>
    <t>Ferrari</t>
  </si>
  <si>
    <t>Chrysler</t>
  </si>
  <si>
    <t>Dodge</t>
  </si>
  <si>
    <t>Jeep</t>
  </si>
  <si>
    <t>Maserati</t>
  </si>
  <si>
    <t>Alpha Romeo</t>
  </si>
  <si>
    <t>Chevrolet</t>
  </si>
  <si>
    <t>Buick</t>
  </si>
  <si>
    <t>Cadillac</t>
  </si>
  <si>
    <t>Opel</t>
  </si>
  <si>
    <t>Vauxhall</t>
  </si>
  <si>
    <t>GMC</t>
  </si>
  <si>
    <t>Land Rover</t>
  </si>
  <si>
    <t xml:space="preserve">Owned by </t>
  </si>
  <si>
    <t>Datsun</t>
  </si>
  <si>
    <t>Infiniti</t>
  </si>
  <si>
    <t>Peugeot</t>
  </si>
  <si>
    <t>Citroen</t>
  </si>
  <si>
    <t>Lexus</t>
  </si>
  <si>
    <t>Bentley</t>
  </si>
  <si>
    <t>Bugatti</t>
  </si>
  <si>
    <t>Porsche</t>
  </si>
  <si>
    <t>Scania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</si>
</sst>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3" borderId="0" xfId="0" applyFill="1"/>
    <xf numFmtId="2" fontId="0" fillId="2" borderId="0" xfId="0" applyNumberFormat="1" applyFill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0" xfId="0" applyNumberFormat="1"/>
    <xf numFmtId="9" fontId="0" fillId="0" borderId="0" xfId="1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Country!$A$1:$A$10</c:f>
              <c:strCache>
                <c:ptCount val="10"/>
                <c:pt idx="0">
                  <c:v>Country parent holding company based in</c:v>
                </c:pt>
                <c:pt idx="1">
                  <c:v>Germany</c:v>
                </c:pt>
                <c:pt idx="2">
                  <c:v>France</c:v>
                </c:pt>
                <c:pt idx="3">
                  <c:v>United Kingdom</c:v>
                </c:pt>
                <c:pt idx="4">
                  <c:v>USA</c:v>
                </c:pt>
                <c:pt idx="5">
                  <c:v>Italy</c:v>
                </c:pt>
                <c:pt idx="6">
                  <c:v>India</c:v>
                </c:pt>
                <c:pt idx="7">
                  <c:v>South Korea</c:v>
                </c:pt>
                <c:pt idx="8">
                  <c:v>Japan</c:v>
                </c:pt>
                <c:pt idx="9">
                  <c:v>Sweden</c:v>
                </c:pt>
              </c:strCache>
            </c:strRef>
          </c:cat>
          <c:val>
            <c:numRef>
              <c:f>Country!$B$1:$B$10</c:f>
              <c:numCache>
                <c:formatCode>General</c:formatCode>
                <c:ptCount val="10"/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7.233273056057689E-3"/>
                  <c:y val="-3.6718308413552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-0.137693656550820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0924148041184875E-2"/>
                  <c:y val="-0.11015492524065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Country!$A$1:$A$10</c:f>
              <c:strCache>
                <c:ptCount val="10"/>
                <c:pt idx="0">
                  <c:v>Country parent holding company based in</c:v>
                </c:pt>
                <c:pt idx="1">
                  <c:v>Germany</c:v>
                </c:pt>
                <c:pt idx="2">
                  <c:v>France</c:v>
                </c:pt>
                <c:pt idx="3">
                  <c:v>United Kingdom</c:v>
                </c:pt>
                <c:pt idx="4">
                  <c:v>USA</c:v>
                </c:pt>
                <c:pt idx="5">
                  <c:v>Italy</c:v>
                </c:pt>
                <c:pt idx="6">
                  <c:v>India</c:v>
                </c:pt>
                <c:pt idx="7">
                  <c:v>South Korea</c:v>
                </c:pt>
                <c:pt idx="8">
                  <c:v>Japan</c:v>
                </c:pt>
                <c:pt idx="9">
                  <c:v>Sweden</c:v>
                </c:pt>
              </c:strCache>
            </c:strRef>
          </c:cat>
          <c:val>
            <c:numRef>
              <c:f>Country!$C$1:$C$10</c:f>
              <c:numCache>
                <c:formatCode>0%</c:formatCode>
                <c:ptCount val="10"/>
                <c:pt idx="1">
                  <c:v>0.2</c:v>
                </c:pt>
                <c:pt idx="2">
                  <c:v>0.05</c:v>
                </c:pt>
                <c:pt idx="3">
                  <c:v>0.05</c:v>
                </c:pt>
                <c:pt idx="4">
                  <c:v>0.1</c:v>
                </c:pt>
                <c:pt idx="5">
                  <c:v>0.05</c:v>
                </c:pt>
                <c:pt idx="6">
                  <c:v>0.05</c:v>
                </c:pt>
                <c:pt idx="7">
                  <c:v>0.1</c:v>
                </c:pt>
                <c:pt idx="8">
                  <c:v>0.3</c:v>
                </c:pt>
                <c:pt idx="9">
                  <c:v>0.1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Country!$A$2:$A$10</c:f>
              <c:strCache>
                <c:ptCount val="9"/>
                <c:pt idx="0">
                  <c:v>Germany</c:v>
                </c:pt>
                <c:pt idx="1">
                  <c:v>France</c:v>
                </c:pt>
                <c:pt idx="2">
                  <c:v>United Kingdom</c:v>
                </c:pt>
                <c:pt idx="3">
                  <c:v>USA</c:v>
                </c:pt>
                <c:pt idx="4">
                  <c:v>Italy</c:v>
                </c:pt>
                <c:pt idx="5">
                  <c:v>India</c:v>
                </c:pt>
                <c:pt idx="6">
                  <c:v>South Korea</c:v>
                </c:pt>
                <c:pt idx="7">
                  <c:v>Japan</c:v>
                </c:pt>
                <c:pt idx="8">
                  <c:v>Sweden</c:v>
                </c:pt>
              </c:strCache>
            </c:strRef>
          </c:cat>
          <c:val>
            <c:numRef>
              <c:f>Country!$B$2:$B$10</c:f>
              <c:numCache>
                <c:formatCode>General</c:formatCode>
                <c:ptCount val="9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0</xdr:row>
      <xdr:rowOff>114300</xdr:rowOff>
    </xdr:from>
    <xdr:to>
      <xdr:col>14</xdr:col>
      <xdr:colOff>104775</xdr:colOff>
      <xdr:row>15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509587</xdr:colOff>
      <xdr:row>15</xdr:row>
      <xdr:rowOff>176212</xdr:rowOff>
    </xdr:from>
    <xdr:to>
      <xdr:col>11</xdr:col>
      <xdr:colOff>447675</xdr:colOff>
      <xdr:row>30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1" topLeftCell="A2" activePane="bottomLeft" state="frozen"/>
      <selection pane="bottomLeft" activeCell="F4" sqref="F4"/>
    </sheetView>
  </sheetViews>
  <sheetFormatPr defaultRowHeight="15" x14ac:dyDescent="0.25"/>
  <cols>
    <col min="1" max="1" width="3" style="1" bestFit="1" customWidth="1"/>
    <col min="2" max="2" width="11.28515625" style="1" customWidth="1"/>
    <col min="3" max="3" width="25.5703125" style="1" customWidth="1"/>
    <col min="4" max="4" width="16.42578125" style="1" customWidth="1"/>
    <col min="5" max="5" width="49.85546875" style="1" customWidth="1"/>
    <col min="6" max="6" width="32.5703125" style="1" customWidth="1"/>
    <col min="7" max="7" width="50.42578125" style="1" bestFit="1" customWidth="1"/>
    <col min="8" max="8" width="71.28515625" style="1" bestFit="1" customWidth="1"/>
    <col min="9" max="9" width="17.85546875" style="1" bestFit="1" customWidth="1"/>
    <col min="10" max="16384" width="9.140625" style="1"/>
  </cols>
  <sheetData>
    <row r="1" spans="1:9" x14ac:dyDescent="0.25">
      <c r="C1" s="1" t="s">
        <v>28</v>
      </c>
      <c r="D1" s="1" t="s">
        <v>29</v>
      </c>
      <c r="E1" s="1" t="s">
        <v>30</v>
      </c>
      <c r="F1" s="1" t="s">
        <v>56</v>
      </c>
      <c r="G1" s="1" t="s">
        <v>68</v>
      </c>
      <c r="H1" s="1" t="s">
        <v>57</v>
      </c>
      <c r="I1" s="1" t="s">
        <v>79</v>
      </c>
    </row>
    <row r="2" spans="1:9" x14ac:dyDescent="0.25">
      <c r="A2" s="1">
        <v>1</v>
      </c>
      <c r="B2" s="1" t="s">
        <v>0</v>
      </c>
      <c r="D2" s="1" t="s">
        <v>19</v>
      </c>
      <c r="E2" s="1" t="s">
        <v>20</v>
      </c>
      <c r="F2" s="1" t="s">
        <v>154</v>
      </c>
      <c r="G2" s="1" t="s">
        <v>69</v>
      </c>
    </row>
    <row r="3" spans="1:9" x14ac:dyDescent="0.25">
      <c r="A3" s="1">
        <v>2</v>
      </c>
      <c r="B3" s="1" t="s">
        <v>1</v>
      </c>
      <c r="C3" s="1" t="s">
        <v>22</v>
      </c>
      <c r="D3" s="1" t="s">
        <v>19</v>
      </c>
      <c r="E3" s="1" t="s">
        <v>31</v>
      </c>
      <c r="F3" s="1" t="s">
        <v>159</v>
      </c>
      <c r="G3" s="1" t="s">
        <v>69</v>
      </c>
    </row>
    <row r="4" spans="1:9" x14ac:dyDescent="0.25">
      <c r="A4" s="1">
        <v>3</v>
      </c>
      <c r="B4" s="1" t="s">
        <v>2</v>
      </c>
      <c r="D4" s="1" t="s">
        <v>19</v>
      </c>
      <c r="E4" s="1" t="s">
        <v>39</v>
      </c>
      <c r="F4" s="1" t="s">
        <v>38</v>
      </c>
      <c r="G4" s="1" t="s">
        <v>69</v>
      </c>
    </row>
    <row r="5" spans="1:9" x14ac:dyDescent="0.25">
      <c r="A5" s="1">
        <v>4</v>
      </c>
      <c r="B5" s="1" t="s">
        <v>40</v>
      </c>
      <c r="C5" s="1" t="s">
        <v>23</v>
      </c>
      <c r="D5" s="1" t="s">
        <v>41</v>
      </c>
      <c r="E5" s="1" t="s">
        <v>42</v>
      </c>
      <c r="G5" s="1" t="s">
        <v>75</v>
      </c>
    </row>
    <row r="6" spans="1:9" x14ac:dyDescent="0.25">
      <c r="A6" s="1">
        <v>5</v>
      </c>
      <c r="B6" s="1" t="s">
        <v>3</v>
      </c>
      <c r="D6" s="1" t="s">
        <v>45</v>
      </c>
      <c r="E6" s="1" t="s">
        <v>43</v>
      </c>
      <c r="G6" s="1" t="s">
        <v>75</v>
      </c>
    </row>
    <row r="7" spans="1:9" x14ac:dyDescent="0.25">
      <c r="A7" s="1">
        <v>6</v>
      </c>
      <c r="B7" s="1" t="s">
        <v>24</v>
      </c>
      <c r="C7" s="1" t="s">
        <v>25</v>
      </c>
      <c r="D7" s="1" t="s">
        <v>45</v>
      </c>
      <c r="E7" s="1" t="s">
        <v>46</v>
      </c>
      <c r="G7" s="1" t="s">
        <v>76</v>
      </c>
    </row>
    <row r="8" spans="1:9" x14ac:dyDescent="0.25">
      <c r="A8" s="1">
        <v>7</v>
      </c>
      <c r="B8" s="1" t="s">
        <v>4</v>
      </c>
      <c r="D8" s="1" t="s">
        <v>47</v>
      </c>
      <c r="E8" s="1" t="s">
        <v>44</v>
      </c>
      <c r="G8" s="1" t="s">
        <v>75</v>
      </c>
    </row>
    <row r="9" spans="1:9" x14ac:dyDescent="0.25">
      <c r="A9" s="1">
        <v>8</v>
      </c>
      <c r="B9" s="1" t="s">
        <v>5</v>
      </c>
      <c r="D9" s="1" t="s">
        <v>48</v>
      </c>
      <c r="E9" s="1" t="s">
        <v>49</v>
      </c>
      <c r="G9" s="1" t="s">
        <v>71</v>
      </c>
    </row>
    <row r="10" spans="1:9" x14ac:dyDescent="0.25">
      <c r="A10" s="1">
        <v>9</v>
      </c>
      <c r="B10" s="1" t="s">
        <v>6</v>
      </c>
      <c r="D10" s="1" t="s">
        <v>50</v>
      </c>
      <c r="E10" s="1" t="s">
        <v>51</v>
      </c>
      <c r="G10" s="1" t="s">
        <v>71</v>
      </c>
    </row>
    <row r="11" spans="1:9" x14ac:dyDescent="0.25">
      <c r="A11" s="1">
        <v>10</v>
      </c>
      <c r="B11" s="1" t="s">
        <v>17</v>
      </c>
      <c r="D11" s="1" t="s">
        <v>48</v>
      </c>
      <c r="E11" s="1" t="s">
        <v>49</v>
      </c>
      <c r="G11" s="1" t="s">
        <v>82</v>
      </c>
      <c r="H11" s="1" t="s">
        <v>67</v>
      </c>
    </row>
    <row r="12" spans="1:9" x14ac:dyDescent="0.25">
      <c r="A12" s="1">
        <v>11</v>
      </c>
      <c r="B12" s="1" t="s">
        <v>7</v>
      </c>
      <c r="D12" s="1" t="s">
        <v>52</v>
      </c>
      <c r="E12" s="1" t="s">
        <v>32</v>
      </c>
      <c r="G12" s="1" t="s">
        <v>70</v>
      </c>
      <c r="H12" s="1" t="s">
        <v>66</v>
      </c>
    </row>
    <row r="13" spans="1:9" x14ac:dyDescent="0.25">
      <c r="A13" s="1">
        <v>12</v>
      </c>
      <c r="B13" s="1" t="s">
        <v>8</v>
      </c>
      <c r="D13" s="1" t="s">
        <v>47</v>
      </c>
      <c r="E13" s="1" t="s">
        <v>53</v>
      </c>
      <c r="G13" s="1" t="s">
        <v>77</v>
      </c>
      <c r="H13" s="1" t="s">
        <v>65</v>
      </c>
    </row>
    <row r="14" spans="1:9" x14ac:dyDescent="0.25">
      <c r="A14" s="1">
        <v>13</v>
      </c>
      <c r="B14" s="1" t="s">
        <v>9</v>
      </c>
      <c r="D14" s="1" t="s">
        <v>47</v>
      </c>
      <c r="E14" s="1" t="s">
        <v>33</v>
      </c>
      <c r="G14" s="1" t="s">
        <v>77</v>
      </c>
      <c r="H14" s="1" t="s">
        <v>64</v>
      </c>
    </row>
    <row r="15" spans="1:9" x14ac:dyDescent="0.25">
      <c r="A15" s="1">
        <v>14</v>
      </c>
      <c r="B15" s="1" t="s">
        <v>10</v>
      </c>
      <c r="D15" s="1" t="s">
        <v>47</v>
      </c>
      <c r="E15" s="1" t="s">
        <v>18</v>
      </c>
      <c r="G15" s="1" t="s">
        <v>69</v>
      </c>
      <c r="H15" s="1" t="s">
        <v>63</v>
      </c>
    </row>
    <row r="16" spans="1:9" x14ac:dyDescent="0.25">
      <c r="A16" s="1">
        <v>15</v>
      </c>
      <c r="B16" s="1" t="s">
        <v>80</v>
      </c>
      <c r="C16" s="1" t="s">
        <v>81</v>
      </c>
      <c r="D16" s="1" t="s">
        <v>36</v>
      </c>
      <c r="E16" s="1" t="s">
        <v>37</v>
      </c>
      <c r="G16" s="1" t="s">
        <v>75</v>
      </c>
    </row>
    <row r="17" spans="1:8" x14ac:dyDescent="0.25">
      <c r="A17" s="1">
        <v>16</v>
      </c>
      <c r="B17" s="1" t="s">
        <v>11</v>
      </c>
      <c r="D17" s="1" t="s">
        <v>54</v>
      </c>
      <c r="E17" s="1" t="s">
        <v>46</v>
      </c>
      <c r="G17" s="1" t="s">
        <v>71</v>
      </c>
      <c r="H17" s="1" t="s">
        <v>59</v>
      </c>
    </row>
    <row r="18" spans="1:8" x14ac:dyDescent="0.25">
      <c r="A18" s="1">
        <v>17</v>
      </c>
      <c r="B18" s="1" t="s">
        <v>12</v>
      </c>
      <c r="D18" s="1" t="s">
        <v>52</v>
      </c>
      <c r="E18" s="1" t="s">
        <v>34</v>
      </c>
      <c r="G18" s="1" t="s">
        <v>71</v>
      </c>
      <c r="H18" s="1" t="s">
        <v>61</v>
      </c>
    </row>
    <row r="19" spans="1:8" x14ac:dyDescent="0.25">
      <c r="A19" s="1">
        <v>18</v>
      </c>
      <c r="B19" s="1" t="s">
        <v>13</v>
      </c>
      <c r="D19" s="1" t="s">
        <v>47</v>
      </c>
      <c r="E19" s="1" t="s">
        <v>35</v>
      </c>
      <c r="G19" s="1" t="s">
        <v>78</v>
      </c>
      <c r="H19" s="1" t="s">
        <v>60</v>
      </c>
    </row>
    <row r="20" spans="1:8" x14ac:dyDescent="0.25">
      <c r="A20" s="1">
        <v>19</v>
      </c>
      <c r="B20" s="1" t="s">
        <v>14</v>
      </c>
      <c r="D20" s="1" t="s">
        <v>54</v>
      </c>
      <c r="E20" s="1" t="s">
        <v>55</v>
      </c>
      <c r="G20" s="1" t="s">
        <v>71</v>
      </c>
      <c r="H20" s="1" t="s">
        <v>59</v>
      </c>
    </row>
    <row r="21" spans="1:8" x14ac:dyDescent="0.25">
      <c r="A21" s="1">
        <v>20</v>
      </c>
      <c r="B21" s="1" t="s">
        <v>26</v>
      </c>
      <c r="C21" s="1" t="s">
        <v>27</v>
      </c>
      <c r="D21" s="1" t="s">
        <v>19</v>
      </c>
      <c r="E21" s="1" t="s">
        <v>20</v>
      </c>
      <c r="G21" s="1" t="s">
        <v>69</v>
      </c>
      <c r="H21" s="1" t="s">
        <v>58</v>
      </c>
    </row>
    <row r="23" spans="1:8" x14ac:dyDescent="0.25">
      <c r="B23" s="1" t="s">
        <v>15</v>
      </c>
      <c r="D23" s="1" t="s">
        <v>21</v>
      </c>
      <c r="E23" s="1" t="s">
        <v>20</v>
      </c>
    </row>
    <row r="24" spans="1:8" x14ac:dyDescent="0.25">
      <c r="B24" s="1" t="s">
        <v>18</v>
      </c>
      <c r="D24" s="1" t="s">
        <v>36</v>
      </c>
      <c r="E24" s="1" t="s">
        <v>74</v>
      </c>
      <c r="G24" s="1" t="s">
        <v>83</v>
      </c>
      <c r="H24" s="1" t="s">
        <v>62</v>
      </c>
    </row>
    <row r="25" spans="1:8" x14ac:dyDescent="0.25">
      <c r="B25" s="1" t="s">
        <v>16</v>
      </c>
      <c r="D25" s="1" t="s">
        <v>47</v>
      </c>
      <c r="E25" s="1" t="s">
        <v>73</v>
      </c>
      <c r="G25" s="1" t="s">
        <v>72</v>
      </c>
    </row>
  </sheetData>
  <sortState ref="A2:I35">
    <sortCondition ref="B2:B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26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4" bestFit="1" customWidth="1"/>
    <col min="2" max="2" width="12" customWidth="1"/>
    <col min="3" max="3" width="12" style="2" customWidth="1"/>
    <col min="4" max="4" width="14.85546875" style="2" bestFit="1" customWidth="1"/>
    <col min="5" max="5" width="12.85546875" style="2" bestFit="1" customWidth="1"/>
    <col min="6" max="18" width="12" style="2" customWidth="1"/>
    <col min="19" max="19" width="12" style="2" hidden="1" customWidth="1"/>
    <col min="20" max="23" width="12" style="2" customWidth="1"/>
  </cols>
  <sheetData>
    <row r="2" spans="1:23" x14ac:dyDescent="0.25">
      <c r="A2" s="3">
        <v>1</v>
      </c>
      <c r="B2" s="3" t="s">
        <v>144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s="7" customFormat="1" x14ac:dyDescent="0.25">
      <c r="B3" s="8" t="s">
        <v>0</v>
      </c>
      <c r="C3" s="8" t="s">
        <v>1</v>
      </c>
      <c r="D3" s="8" t="s">
        <v>2</v>
      </c>
      <c r="E3" s="8" t="s">
        <v>84</v>
      </c>
      <c r="F3" s="8" t="s">
        <v>85</v>
      </c>
      <c r="G3" s="8" t="s">
        <v>86</v>
      </c>
      <c r="H3" s="8" t="s">
        <v>4</v>
      </c>
      <c r="I3" s="8" t="s">
        <v>5</v>
      </c>
      <c r="J3" s="8" t="s">
        <v>16</v>
      </c>
      <c r="K3" s="8" t="s">
        <v>6</v>
      </c>
      <c r="L3" s="8" t="s">
        <v>17</v>
      </c>
      <c r="M3" s="8" t="s">
        <v>87</v>
      </c>
      <c r="N3" s="8" t="s">
        <v>8</v>
      </c>
      <c r="O3" s="8" t="s">
        <v>88</v>
      </c>
      <c r="P3" s="8" t="s">
        <v>74</v>
      </c>
      <c r="Q3" s="8" t="s">
        <v>80</v>
      </c>
      <c r="R3" s="8" t="s">
        <v>11</v>
      </c>
      <c r="S3" s="8" t="s">
        <v>12</v>
      </c>
      <c r="T3" s="8" t="s">
        <v>13</v>
      </c>
      <c r="U3" s="8" t="s">
        <v>14</v>
      </c>
      <c r="V3" s="8" t="s">
        <v>89</v>
      </c>
      <c r="W3" s="8"/>
    </row>
    <row r="4" spans="1:23" x14ac:dyDescent="0.25">
      <c r="A4" s="3">
        <v>2</v>
      </c>
      <c r="B4" s="3" t="s">
        <v>149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3" s="2" customFormat="1" x14ac:dyDescent="0.25">
      <c r="B5" s="15" t="s">
        <v>19</v>
      </c>
      <c r="C5" s="15" t="s">
        <v>19</v>
      </c>
      <c r="D5" s="15" t="s">
        <v>19</v>
      </c>
      <c r="E5" s="15" t="s">
        <v>41</v>
      </c>
      <c r="F5" s="15" t="s">
        <v>90</v>
      </c>
      <c r="G5" s="15" t="s">
        <v>90</v>
      </c>
      <c r="H5" s="15" t="s">
        <v>47</v>
      </c>
      <c r="I5" s="15" t="s">
        <v>48</v>
      </c>
      <c r="J5" s="15" t="s">
        <v>47</v>
      </c>
      <c r="K5" s="15" t="s">
        <v>91</v>
      </c>
      <c r="L5" s="15" t="s">
        <v>48</v>
      </c>
      <c r="M5" s="15" t="s">
        <v>52</v>
      </c>
      <c r="N5" s="15" t="s">
        <v>47</v>
      </c>
      <c r="O5" s="15" t="s">
        <v>47</v>
      </c>
      <c r="P5" s="15" t="s">
        <v>47</v>
      </c>
      <c r="Q5" s="15" t="s">
        <v>36</v>
      </c>
      <c r="R5" s="15" t="s">
        <v>54</v>
      </c>
      <c r="S5" s="15" t="s">
        <v>92</v>
      </c>
      <c r="T5" s="15" t="s">
        <v>93</v>
      </c>
      <c r="U5" s="15" t="s">
        <v>54</v>
      </c>
      <c r="V5" s="15" t="s">
        <v>19</v>
      </c>
    </row>
    <row r="6" spans="1:23" s="2" customFormat="1" x14ac:dyDescent="0.25">
      <c r="A6" s="2">
        <v>3</v>
      </c>
      <c r="B6" s="20" t="s">
        <v>188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3" s="5" customFormat="1" x14ac:dyDescent="0.25">
      <c r="B7" s="27" t="s">
        <v>190</v>
      </c>
      <c r="C7" s="28" t="s">
        <v>193</v>
      </c>
      <c r="D7" s="28" t="s">
        <v>195</v>
      </c>
      <c r="E7" s="28" t="s">
        <v>198</v>
      </c>
      <c r="F7" s="28"/>
      <c r="G7" s="28" t="s">
        <v>204</v>
      </c>
      <c r="H7" s="28"/>
      <c r="I7" s="28"/>
      <c r="J7" s="28"/>
      <c r="K7" s="28" t="s">
        <v>210</v>
      </c>
      <c r="L7" s="28"/>
      <c r="M7" s="28"/>
      <c r="N7" s="28"/>
      <c r="O7" s="28"/>
      <c r="P7" s="28" t="s">
        <v>212</v>
      </c>
      <c r="Q7" s="28" t="s">
        <v>214</v>
      </c>
      <c r="R7" s="28"/>
      <c r="S7" s="28" t="s">
        <v>210</v>
      </c>
      <c r="T7" s="28" t="s">
        <v>216</v>
      </c>
      <c r="U7" s="28"/>
      <c r="V7" s="28" t="s">
        <v>217</v>
      </c>
    </row>
    <row r="8" spans="1:23" s="5" customFormat="1" x14ac:dyDescent="0.25">
      <c r="B8" s="27" t="s">
        <v>191</v>
      </c>
      <c r="C8" s="28" t="s">
        <v>194</v>
      </c>
      <c r="D8" s="28" t="s">
        <v>196</v>
      </c>
      <c r="E8" s="28" t="s">
        <v>199</v>
      </c>
      <c r="F8" s="28"/>
      <c r="G8" s="28" t="s">
        <v>205</v>
      </c>
      <c r="H8" s="28"/>
      <c r="I8" s="28"/>
      <c r="J8" s="28"/>
      <c r="K8" s="28" t="s">
        <v>211</v>
      </c>
      <c r="L8" s="28"/>
      <c r="M8" s="28"/>
      <c r="N8" s="28"/>
      <c r="O8" s="28"/>
      <c r="P8" s="28" t="s">
        <v>213</v>
      </c>
      <c r="Q8" s="28" t="s">
        <v>215</v>
      </c>
      <c r="R8" s="28"/>
      <c r="S8" s="28" t="s">
        <v>6</v>
      </c>
      <c r="T8" s="28"/>
      <c r="U8" s="28"/>
      <c r="V8" s="28" t="s">
        <v>218</v>
      </c>
    </row>
    <row r="9" spans="1:23" s="5" customFormat="1" x14ac:dyDescent="0.25">
      <c r="B9" s="27" t="s">
        <v>192</v>
      </c>
      <c r="C9" s="28"/>
      <c r="D9" s="28" t="s">
        <v>197</v>
      </c>
      <c r="E9" s="28" t="s">
        <v>202</v>
      </c>
      <c r="F9" s="28"/>
      <c r="G9" s="28" t="s">
        <v>206</v>
      </c>
      <c r="H9" s="28"/>
      <c r="I9" s="28"/>
      <c r="J9" s="28"/>
      <c r="K9" s="28" t="s">
        <v>12</v>
      </c>
      <c r="L9" s="28"/>
      <c r="M9" s="28"/>
      <c r="N9" s="28"/>
      <c r="O9" s="28"/>
      <c r="P9" s="28" t="s">
        <v>18</v>
      </c>
      <c r="Q9" s="28"/>
      <c r="R9" s="28"/>
      <c r="S9" s="28"/>
      <c r="T9" s="28"/>
      <c r="U9" s="28"/>
      <c r="V9" s="28" t="s">
        <v>219</v>
      </c>
    </row>
    <row r="10" spans="1:23" s="2" customFormat="1" x14ac:dyDescent="0.25">
      <c r="B10" s="26"/>
      <c r="C10" s="26"/>
      <c r="D10" s="26"/>
      <c r="E10" s="26" t="s">
        <v>201</v>
      </c>
      <c r="F10" s="26"/>
      <c r="G10" s="26" t="s">
        <v>207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 t="s">
        <v>191</v>
      </c>
    </row>
    <row r="11" spans="1:23" s="2" customFormat="1" x14ac:dyDescent="0.25">
      <c r="B11" s="26"/>
      <c r="C11" s="26"/>
      <c r="D11" s="26"/>
      <c r="E11" s="26" t="s">
        <v>200</v>
      </c>
      <c r="F11" s="26"/>
      <c r="G11" s="26" t="s">
        <v>208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 t="s">
        <v>220</v>
      </c>
    </row>
    <row r="12" spans="1:23" s="2" customFormat="1" x14ac:dyDescent="0.25">
      <c r="B12" s="26"/>
      <c r="C12" s="26"/>
      <c r="D12" s="26"/>
      <c r="E12" s="26" t="s">
        <v>203</v>
      </c>
      <c r="F12" s="26"/>
      <c r="G12" s="26" t="s">
        <v>209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 t="s">
        <v>192</v>
      </c>
    </row>
    <row r="13" spans="1:23" x14ac:dyDescent="0.25">
      <c r="A13" s="3">
        <v>4</v>
      </c>
      <c r="B13" s="6" t="s">
        <v>151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3" s="5" customFormat="1" x14ac:dyDescent="0.25">
      <c r="B14" s="16" t="s">
        <v>94</v>
      </c>
      <c r="C14" s="16" t="s">
        <v>94</v>
      </c>
      <c r="D14" s="16" t="s">
        <v>94</v>
      </c>
      <c r="E14" s="16" t="s">
        <v>94</v>
      </c>
      <c r="F14" s="16" t="s">
        <v>94</v>
      </c>
      <c r="G14" s="16" t="s">
        <v>94</v>
      </c>
      <c r="H14" s="16" t="s">
        <v>94</v>
      </c>
      <c r="I14" s="16" t="s">
        <v>94</v>
      </c>
      <c r="J14" s="16" t="s">
        <v>94</v>
      </c>
      <c r="K14" s="16" t="s">
        <v>94</v>
      </c>
      <c r="L14" s="16" t="s">
        <v>94</v>
      </c>
      <c r="M14" s="16" t="s">
        <v>94</v>
      </c>
      <c r="N14" s="16" t="s">
        <v>94</v>
      </c>
      <c r="O14" s="16" t="s">
        <v>95</v>
      </c>
      <c r="P14" s="16" t="s">
        <v>94</v>
      </c>
      <c r="Q14" s="16" t="s">
        <v>94</v>
      </c>
      <c r="R14" s="16" t="s">
        <v>94</v>
      </c>
      <c r="S14" s="16" t="s">
        <v>94</v>
      </c>
      <c r="T14" s="16" t="s">
        <v>94</v>
      </c>
      <c r="U14" s="16" t="s">
        <v>94</v>
      </c>
      <c r="V14" s="16" t="s">
        <v>94</v>
      </c>
    </row>
    <row r="15" spans="1:23" x14ac:dyDescent="0.25">
      <c r="A15" s="3">
        <v>5</v>
      </c>
      <c r="B15" s="3" t="s">
        <v>182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3" s="2" customFormat="1" x14ac:dyDescent="0.25">
      <c r="B16" s="15" t="s">
        <v>145</v>
      </c>
      <c r="C16" s="16" t="s">
        <v>177</v>
      </c>
      <c r="D16" s="16" t="s">
        <v>177</v>
      </c>
      <c r="E16" s="16" t="s">
        <v>145</v>
      </c>
      <c r="F16" s="16" t="s">
        <v>177</v>
      </c>
      <c r="G16" s="16" t="s">
        <v>177</v>
      </c>
      <c r="H16" s="16" t="s">
        <v>145</v>
      </c>
      <c r="I16" s="16" t="s">
        <v>177</v>
      </c>
      <c r="J16" s="16" t="s">
        <v>185</v>
      </c>
      <c r="K16" s="16" t="s">
        <v>145</v>
      </c>
      <c r="L16" s="16" t="s">
        <v>178</v>
      </c>
      <c r="M16" s="16" t="s">
        <v>180</v>
      </c>
      <c r="N16" s="16" t="s">
        <v>146</v>
      </c>
      <c r="O16" s="16" t="s">
        <v>181</v>
      </c>
      <c r="P16" s="16" t="s">
        <v>145</v>
      </c>
      <c r="Q16" s="16" t="s">
        <v>183</v>
      </c>
      <c r="R16" s="16" t="s">
        <v>177</v>
      </c>
      <c r="S16" s="16" t="s">
        <v>178</v>
      </c>
      <c r="T16" s="16" t="s">
        <v>147</v>
      </c>
      <c r="U16" s="16" t="s">
        <v>177</v>
      </c>
      <c r="V16" s="16" t="s">
        <v>145</v>
      </c>
      <c r="W16" s="5"/>
    </row>
    <row r="17" spans="1:25" x14ac:dyDescent="0.25">
      <c r="A17" s="3">
        <v>6</v>
      </c>
      <c r="B17" s="3" t="s">
        <v>157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5"/>
      <c r="X17" s="2"/>
      <c r="Y17" s="2"/>
    </row>
    <row r="18" spans="1:25" s="2" customFormat="1" x14ac:dyDescent="0.25">
      <c r="B18" s="15" t="s">
        <v>166</v>
      </c>
      <c r="C18" s="15" t="s">
        <v>171</v>
      </c>
      <c r="D18" s="15" t="s">
        <v>166</v>
      </c>
      <c r="E18" s="15" t="s">
        <v>166</v>
      </c>
      <c r="F18" s="15" t="s">
        <v>166</v>
      </c>
      <c r="G18" s="15" t="s">
        <v>174</v>
      </c>
      <c r="H18" s="15" t="s">
        <v>174</v>
      </c>
      <c r="I18" s="15" t="s">
        <v>174</v>
      </c>
      <c r="J18" s="15" t="s">
        <v>174</v>
      </c>
      <c r="K18" s="15" t="s">
        <v>174</v>
      </c>
      <c r="L18" s="15" t="s">
        <v>174</v>
      </c>
      <c r="M18" s="15" t="s">
        <v>174</v>
      </c>
      <c r="N18" s="15" t="s">
        <v>174</v>
      </c>
      <c r="O18" s="15" t="s">
        <v>95</v>
      </c>
      <c r="P18" s="15" t="s">
        <v>174</v>
      </c>
      <c r="Q18" s="15" t="s">
        <v>174</v>
      </c>
      <c r="R18" s="15" t="s">
        <v>174</v>
      </c>
      <c r="S18" s="15" t="s">
        <v>174</v>
      </c>
      <c r="T18" s="15" t="s">
        <v>174</v>
      </c>
      <c r="U18" s="15" t="s">
        <v>174</v>
      </c>
      <c r="V18" s="15"/>
    </row>
    <row r="19" spans="1:25" x14ac:dyDescent="0.25">
      <c r="A19" s="3">
        <v>7</v>
      </c>
      <c r="B19" s="3" t="s">
        <v>150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5" s="2" customFormat="1" x14ac:dyDescent="0.25">
      <c r="B20" s="15">
        <v>2015</v>
      </c>
      <c r="C20" s="15">
        <v>2015</v>
      </c>
      <c r="D20" s="15">
        <v>2015</v>
      </c>
      <c r="E20" s="15">
        <v>2015</v>
      </c>
      <c r="F20" s="15" t="s">
        <v>172</v>
      </c>
      <c r="G20" s="15">
        <v>2015</v>
      </c>
      <c r="H20" s="15">
        <v>2015</v>
      </c>
      <c r="I20" s="15">
        <v>2015</v>
      </c>
      <c r="J20" s="15">
        <v>2015</v>
      </c>
      <c r="K20" s="15">
        <v>2015</v>
      </c>
      <c r="L20" s="15">
        <v>2015</v>
      </c>
      <c r="M20" s="15">
        <v>2015</v>
      </c>
      <c r="N20" s="15">
        <v>2015</v>
      </c>
      <c r="O20" s="15">
        <v>2015</v>
      </c>
      <c r="P20" s="15">
        <v>2015</v>
      </c>
      <c r="Q20" s="15">
        <v>2015</v>
      </c>
      <c r="R20" s="15">
        <v>2015</v>
      </c>
      <c r="S20" s="15">
        <v>2015</v>
      </c>
      <c r="T20" s="15">
        <v>2015</v>
      </c>
      <c r="U20" s="15">
        <v>2015</v>
      </c>
      <c r="V20" s="15"/>
    </row>
    <row r="21" spans="1:25" x14ac:dyDescent="0.25">
      <c r="A21" s="3">
        <v>8</v>
      </c>
      <c r="B21" s="3" t="s">
        <v>152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5" s="2" customFormat="1" x14ac:dyDescent="0.25">
      <c r="B22" s="22" t="s">
        <v>155</v>
      </c>
      <c r="C22" s="22" t="s">
        <v>155</v>
      </c>
      <c r="D22" s="22" t="s">
        <v>155</v>
      </c>
      <c r="E22" s="22" t="s">
        <v>155</v>
      </c>
      <c r="F22" s="15" t="s">
        <v>161</v>
      </c>
      <c r="G22" s="22" t="s">
        <v>155</v>
      </c>
      <c r="H22" s="22" t="s">
        <v>155</v>
      </c>
      <c r="I22" s="22" t="s">
        <v>155</v>
      </c>
      <c r="J22" s="22"/>
      <c r="K22" s="15" t="s">
        <v>161</v>
      </c>
      <c r="L22" s="22" t="s">
        <v>155</v>
      </c>
      <c r="M22" s="22" t="s">
        <v>155</v>
      </c>
      <c r="N22" s="22" t="s">
        <v>155</v>
      </c>
      <c r="O22" s="15" t="s">
        <v>161</v>
      </c>
      <c r="P22" s="22" t="s">
        <v>155</v>
      </c>
      <c r="Q22" s="22" t="s">
        <v>155</v>
      </c>
      <c r="R22" s="15" t="s">
        <v>161</v>
      </c>
      <c r="S22" s="22" t="s">
        <v>155</v>
      </c>
      <c r="T22" s="22" t="s">
        <v>155</v>
      </c>
      <c r="U22" s="15" t="s">
        <v>161</v>
      </c>
      <c r="V22" s="15"/>
    </row>
    <row r="23" spans="1:25" s="2" customFormat="1" x14ac:dyDescent="0.25">
      <c r="A23" s="4">
        <v>9</v>
      </c>
      <c r="B23" s="20" t="s">
        <v>153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5" s="2" customFormat="1" x14ac:dyDescent="0.25">
      <c r="B24" s="22" t="s">
        <v>156</v>
      </c>
      <c r="C24" s="15" t="s">
        <v>156</v>
      </c>
      <c r="D24" s="15" t="s">
        <v>156</v>
      </c>
      <c r="E24" s="15" t="s">
        <v>167</v>
      </c>
      <c r="F24" s="15"/>
      <c r="G24" s="15" t="s">
        <v>173</v>
      </c>
      <c r="H24" s="15" t="s">
        <v>167</v>
      </c>
      <c r="I24" s="15" t="s">
        <v>175</v>
      </c>
      <c r="J24" s="15"/>
      <c r="K24" s="15"/>
      <c r="L24" s="15" t="s">
        <v>176</v>
      </c>
      <c r="M24" s="15" t="s">
        <v>179</v>
      </c>
      <c r="N24" s="15" t="s">
        <v>179</v>
      </c>
      <c r="O24" s="15"/>
      <c r="P24" s="15" t="s">
        <v>156</v>
      </c>
      <c r="Q24" s="15" t="s">
        <v>184</v>
      </c>
      <c r="R24" s="15"/>
      <c r="S24" s="15" t="s">
        <v>176</v>
      </c>
      <c r="T24" s="15" t="s">
        <v>167</v>
      </c>
      <c r="U24" s="15"/>
      <c r="V24" s="15"/>
    </row>
    <row r="25" spans="1:25" x14ac:dyDescent="0.25">
      <c r="A25" s="3">
        <v>10</v>
      </c>
      <c r="B25" s="19" t="s">
        <v>99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5" s="2" customFormat="1" x14ac:dyDescent="0.25">
      <c r="B26" s="15" t="s">
        <v>100</v>
      </c>
      <c r="C26" s="15" t="s">
        <v>1</v>
      </c>
      <c r="D26" s="15" t="s">
        <v>101</v>
      </c>
      <c r="E26" s="15" t="s">
        <v>113</v>
      </c>
      <c r="F26" s="15" t="s">
        <v>168</v>
      </c>
      <c r="G26" s="15" t="s">
        <v>86</v>
      </c>
      <c r="H26" s="15" t="s">
        <v>169</v>
      </c>
      <c r="I26" s="15" t="s">
        <v>112</v>
      </c>
      <c r="J26" s="15" t="s">
        <v>186</v>
      </c>
      <c r="K26" s="15" t="s">
        <v>102</v>
      </c>
      <c r="L26" s="15" t="s">
        <v>103</v>
      </c>
      <c r="M26" s="15" t="s">
        <v>104</v>
      </c>
      <c r="N26" s="15" t="s">
        <v>105</v>
      </c>
      <c r="O26" s="15" t="s">
        <v>106</v>
      </c>
      <c r="P26" s="15" t="s">
        <v>107</v>
      </c>
      <c r="Q26" s="15" t="s">
        <v>108</v>
      </c>
      <c r="R26" s="15" t="s">
        <v>11</v>
      </c>
      <c r="S26" s="15" t="s">
        <v>103</v>
      </c>
      <c r="T26" s="15" t="s">
        <v>110</v>
      </c>
      <c r="U26" s="15" t="s">
        <v>111</v>
      </c>
      <c r="V26" s="15" t="s">
        <v>89</v>
      </c>
    </row>
  </sheetData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4"/>
  <sheetViews>
    <sheetView workbookViewId="0"/>
  </sheetViews>
  <sheetFormatPr defaultColWidth="6.5703125" defaultRowHeight="15" x14ac:dyDescent="0.25"/>
  <cols>
    <col min="1" max="1" width="6.5703125" style="10"/>
    <col min="2" max="2" width="2.85546875" customWidth="1"/>
    <col min="20" max="20" width="0" hidden="1" customWidth="1"/>
  </cols>
  <sheetData>
    <row r="1" spans="1:26" x14ac:dyDescent="0.25">
      <c r="A1" s="12">
        <v>1</v>
      </c>
      <c r="B1" s="13" t="s">
        <v>96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6" s="7" customFormat="1" x14ac:dyDescent="0.25">
      <c r="A2" s="9"/>
      <c r="C2" s="17" t="s">
        <v>100</v>
      </c>
      <c r="D2" s="18" t="s">
        <v>1</v>
      </c>
      <c r="E2" s="18" t="s">
        <v>101</v>
      </c>
      <c r="F2" s="18" t="s">
        <v>113</v>
      </c>
      <c r="G2" s="18" t="s">
        <v>148</v>
      </c>
      <c r="H2" s="18" t="s">
        <v>86</v>
      </c>
      <c r="I2" s="18" t="s">
        <v>114</v>
      </c>
      <c r="J2" s="18" t="s">
        <v>112</v>
      </c>
      <c r="K2" s="18" t="s">
        <v>186</v>
      </c>
      <c r="L2" s="18" t="s">
        <v>102</v>
      </c>
      <c r="M2" s="18" t="s">
        <v>103</v>
      </c>
      <c r="N2" s="18" t="s">
        <v>104</v>
      </c>
      <c r="O2" s="18" t="s">
        <v>105</v>
      </c>
      <c r="P2" s="18" t="s">
        <v>117</v>
      </c>
      <c r="Q2" s="18" t="s">
        <v>107</v>
      </c>
      <c r="R2" s="18" t="s">
        <v>108</v>
      </c>
      <c r="S2" s="18" t="s">
        <v>11</v>
      </c>
      <c r="T2" s="18" t="s">
        <v>109</v>
      </c>
      <c r="U2" s="18" t="s">
        <v>116</v>
      </c>
      <c r="V2" s="18" t="s">
        <v>115</v>
      </c>
      <c r="W2" s="18" t="s">
        <v>89</v>
      </c>
      <c r="X2" s="8"/>
    </row>
    <row r="3" spans="1:26" x14ac:dyDescent="0.25">
      <c r="A3" s="11"/>
      <c r="B3" s="3"/>
      <c r="C3" s="3" t="s">
        <v>160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1:26" s="2" customFormat="1" x14ac:dyDescent="0.25">
      <c r="C4" s="22" t="s">
        <v>155</v>
      </c>
      <c r="D4" s="22" t="s">
        <v>155</v>
      </c>
      <c r="E4" s="22" t="s">
        <v>155</v>
      </c>
      <c r="F4" s="22" t="s">
        <v>155</v>
      </c>
      <c r="G4" s="22" t="s">
        <v>155</v>
      </c>
      <c r="H4" s="22" t="s">
        <v>155</v>
      </c>
      <c r="I4" s="22" t="s">
        <v>155</v>
      </c>
      <c r="J4" s="22" t="s">
        <v>155</v>
      </c>
      <c r="K4" s="22" t="s">
        <v>155</v>
      </c>
      <c r="L4" s="22" t="s">
        <v>155</v>
      </c>
      <c r="M4" s="22" t="s">
        <v>155</v>
      </c>
      <c r="N4" s="22" t="s">
        <v>155</v>
      </c>
      <c r="O4" s="22" t="s">
        <v>155</v>
      </c>
      <c r="P4" s="22" t="s">
        <v>155</v>
      </c>
      <c r="Q4" s="22" t="s">
        <v>155</v>
      </c>
      <c r="R4" s="22" t="s">
        <v>155</v>
      </c>
      <c r="S4" s="22" t="s">
        <v>155</v>
      </c>
      <c r="T4" s="22" t="s">
        <v>155</v>
      </c>
      <c r="U4" s="22" t="s">
        <v>155</v>
      </c>
      <c r="V4" s="22" t="s">
        <v>155</v>
      </c>
      <c r="W4" s="22" t="s">
        <v>155</v>
      </c>
      <c r="Y4" s="2">
        <v>20</v>
      </c>
      <c r="Z4" s="25">
        <f>Y4/21</f>
        <v>0.95238095238095233</v>
      </c>
    </row>
    <row r="5" spans="1:26" x14ac:dyDescent="0.25">
      <c r="A5" s="11"/>
      <c r="B5" s="3"/>
      <c r="C5" s="3" t="s">
        <v>140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Z5" s="24"/>
    </row>
    <row r="6" spans="1:26" s="2" customFormat="1" x14ac:dyDescent="0.25">
      <c r="C6" s="15" t="s">
        <v>161</v>
      </c>
      <c r="D6" s="22" t="s">
        <v>155</v>
      </c>
      <c r="E6" s="22" t="s">
        <v>155</v>
      </c>
      <c r="F6" s="22" t="s">
        <v>155</v>
      </c>
      <c r="G6" s="22" t="s">
        <v>155</v>
      </c>
      <c r="H6" s="15" t="s">
        <v>161</v>
      </c>
      <c r="I6" s="15" t="s">
        <v>161</v>
      </c>
      <c r="J6" s="15" t="s">
        <v>161</v>
      </c>
      <c r="K6" s="15" t="s">
        <v>161</v>
      </c>
      <c r="L6" s="15" t="s">
        <v>161</v>
      </c>
      <c r="M6" s="15" t="s">
        <v>161</v>
      </c>
      <c r="N6" s="15" t="s">
        <v>161</v>
      </c>
      <c r="O6" s="15" t="s">
        <v>161</v>
      </c>
      <c r="P6" s="15" t="s">
        <v>161</v>
      </c>
      <c r="Q6" s="22" t="s">
        <v>155</v>
      </c>
      <c r="R6" s="22" t="s">
        <v>155</v>
      </c>
      <c r="S6" s="22" t="s">
        <v>155</v>
      </c>
      <c r="T6" s="15" t="s">
        <v>161</v>
      </c>
      <c r="U6" s="15" t="s">
        <v>161</v>
      </c>
      <c r="V6" s="22" t="s">
        <v>155</v>
      </c>
      <c r="W6" s="22" t="s">
        <v>155</v>
      </c>
      <c r="Y6" s="2">
        <v>9</v>
      </c>
      <c r="Z6" s="25">
        <f>Y6/$Y$4</f>
        <v>0.45</v>
      </c>
    </row>
    <row r="7" spans="1:26" x14ac:dyDescent="0.25">
      <c r="A7" s="11"/>
      <c r="B7" s="3"/>
      <c r="C7" s="3" t="s">
        <v>158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Z7" s="24"/>
    </row>
    <row r="8" spans="1:26" s="2" customFormat="1" x14ac:dyDescent="0.25">
      <c r="C8" s="22" t="s">
        <v>155</v>
      </c>
      <c r="D8" s="22" t="s">
        <v>155</v>
      </c>
      <c r="E8" s="22" t="s">
        <v>155</v>
      </c>
      <c r="F8" s="22" t="s">
        <v>155</v>
      </c>
      <c r="G8" s="22" t="s">
        <v>155</v>
      </c>
      <c r="H8" s="22" t="s">
        <v>155</v>
      </c>
      <c r="I8" s="22" t="s">
        <v>155</v>
      </c>
      <c r="J8" s="15" t="s">
        <v>161</v>
      </c>
      <c r="K8" s="22" t="s">
        <v>155</v>
      </c>
      <c r="L8" s="15" t="s">
        <v>161</v>
      </c>
      <c r="M8" s="22" t="s">
        <v>155</v>
      </c>
      <c r="N8" s="22" t="s">
        <v>161</v>
      </c>
      <c r="O8" s="22" t="s">
        <v>155</v>
      </c>
      <c r="P8" s="22" t="s">
        <v>155</v>
      </c>
      <c r="Q8" s="22" t="s">
        <v>155</v>
      </c>
      <c r="R8" s="22" t="s">
        <v>155</v>
      </c>
      <c r="S8" s="22" t="s">
        <v>155</v>
      </c>
      <c r="T8" s="15" t="s">
        <v>161</v>
      </c>
      <c r="U8" s="15" t="s">
        <v>161</v>
      </c>
      <c r="V8" s="22" t="s">
        <v>155</v>
      </c>
      <c r="W8" s="22" t="s">
        <v>155</v>
      </c>
      <c r="Y8" s="2">
        <f>21-5</f>
        <v>16</v>
      </c>
      <c r="Z8" s="25">
        <f>Y8/$Y$4</f>
        <v>0.8</v>
      </c>
    </row>
    <row r="9" spans="1:26" x14ac:dyDescent="0.25">
      <c r="A9" s="11"/>
      <c r="B9" s="3"/>
      <c r="C9" s="3" t="s">
        <v>97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Z9" s="24"/>
    </row>
    <row r="10" spans="1:26" s="2" customFormat="1" x14ac:dyDescent="0.25">
      <c r="C10" s="15" t="s">
        <v>161</v>
      </c>
      <c r="D10" s="15" t="s">
        <v>161</v>
      </c>
      <c r="E10" s="22" t="s">
        <v>155</v>
      </c>
      <c r="F10" s="22" t="s">
        <v>155</v>
      </c>
      <c r="G10" s="22" t="s">
        <v>155</v>
      </c>
      <c r="H10" s="22" t="s">
        <v>155</v>
      </c>
      <c r="I10" s="15" t="s">
        <v>161</v>
      </c>
      <c r="J10" s="15" t="s">
        <v>161</v>
      </c>
      <c r="K10" s="15" t="s">
        <v>161</v>
      </c>
      <c r="L10" s="15" t="s">
        <v>161</v>
      </c>
      <c r="M10" s="22" t="s">
        <v>155</v>
      </c>
      <c r="N10" s="22" t="s">
        <v>155</v>
      </c>
      <c r="O10" s="15" t="s">
        <v>161</v>
      </c>
      <c r="P10" s="15" t="s">
        <v>161</v>
      </c>
      <c r="Q10" s="22" t="s">
        <v>155</v>
      </c>
      <c r="R10" s="15" t="s">
        <v>161</v>
      </c>
      <c r="S10" s="15" t="s">
        <v>161</v>
      </c>
      <c r="T10" s="15" t="s">
        <v>161</v>
      </c>
      <c r="U10" s="15" t="s">
        <v>161</v>
      </c>
      <c r="V10" s="15" t="s">
        <v>161</v>
      </c>
      <c r="W10" s="22" t="s">
        <v>155</v>
      </c>
      <c r="Y10" s="2">
        <f>21-13</f>
        <v>8</v>
      </c>
      <c r="Z10" s="25">
        <f>Y10/$Y$4</f>
        <v>0.4</v>
      </c>
    </row>
    <row r="11" spans="1:26" x14ac:dyDescent="0.25">
      <c r="A11" s="11"/>
      <c r="B11" s="3"/>
      <c r="C11" s="3" t="s">
        <v>98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Z11" s="24"/>
    </row>
    <row r="12" spans="1:26" s="2" customFormat="1" x14ac:dyDescent="0.25">
      <c r="C12" s="22" t="s">
        <v>155</v>
      </c>
      <c r="D12" s="22" t="s">
        <v>155</v>
      </c>
      <c r="E12" s="15" t="s">
        <v>161</v>
      </c>
      <c r="F12" s="15" t="s">
        <v>161</v>
      </c>
      <c r="G12" s="22" t="s">
        <v>155</v>
      </c>
      <c r="H12" s="15" t="s">
        <v>161</v>
      </c>
      <c r="I12" s="22" t="s">
        <v>155</v>
      </c>
      <c r="J12" s="15" t="s">
        <v>161</v>
      </c>
      <c r="K12" s="22" t="s">
        <v>155</v>
      </c>
      <c r="L12" s="15" t="s">
        <v>161</v>
      </c>
      <c r="M12" s="15" t="s">
        <v>161</v>
      </c>
      <c r="N12" s="22" t="s">
        <v>155</v>
      </c>
      <c r="O12" s="22" t="s">
        <v>155</v>
      </c>
      <c r="P12" s="22" t="s">
        <v>155</v>
      </c>
      <c r="Q12" s="22" t="s">
        <v>155</v>
      </c>
      <c r="R12" s="22" t="s">
        <v>155</v>
      </c>
      <c r="S12" s="15" t="s">
        <v>161</v>
      </c>
      <c r="T12" s="15" t="s">
        <v>161</v>
      </c>
      <c r="U12" s="22" t="s">
        <v>155</v>
      </c>
      <c r="V12" s="15" t="s">
        <v>161</v>
      </c>
      <c r="W12" s="22" t="s">
        <v>155</v>
      </c>
      <c r="Y12" s="2">
        <v>12</v>
      </c>
      <c r="Z12" s="25">
        <f>Y12/$Y$4</f>
        <v>0.6</v>
      </c>
    </row>
    <row r="14" spans="1:26" x14ac:dyDescent="0.25">
      <c r="A14" s="12">
        <v>2</v>
      </c>
      <c r="B14" s="13" t="s">
        <v>118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6" s="7" customFormat="1" x14ac:dyDescent="0.25">
      <c r="A15" s="9"/>
      <c r="C15" s="17" t="s">
        <v>100</v>
      </c>
      <c r="D15" s="18" t="s">
        <v>1</v>
      </c>
      <c r="E15" s="18" t="s">
        <v>101</v>
      </c>
      <c r="F15" s="18" t="s">
        <v>113</v>
      </c>
      <c r="G15" s="18" t="s">
        <v>148</v>
      </c>
      <c r="H15" s="18" t="s">
        <v>86</v>
      </c>
      <c r="I15" s="18" t="s">
        <v>114</v>
      </c>
      <c r="J15" s="18" t="s">
        <v>112</v>
      </c>
      <c r="K15" s="18" t="s">
        <v>186</v>
      </c>
      <c r="L15" s="18" t="s">
        <v>102</v>
      </c>
      <c r="M15" s="18" t="s">
        <v>103</v>
      </c>
      <c r="N15" s="18" t="s">
        <v>104</v>
      </c>
      <c r="O15" s="18" t="s">
        <v>105</v>
      </c>
      <c r="P15" s="18" t="s">
        <v>117</v>
      </c>
      <c r="Q15" s="18" t="s">
        <v>107</v>
      </c>
      <c r="R15" s="18" t="s">
        <v>108</v>
      </c>
      <c r="S15" s="18" t="s">
        <v>11</v>
      </c>
      <c r="T15" s="18" t="s">
        <v>109</v>
      </c>
      <c r="U15" s="18" t="s">
        <v>116</v>
      </c>
      <c r="V15" s="18" t="s">
        <v>115</v>
      </c>
      <c r="W15" s="18" t="s">
        <v>89</v>
      </c>
      <c r="X15" s="8"/>
    </row>
    <row r="16" spans="1:26" x14ac:dyDescent="0.25">
      <c r="A16" s="11"/>
      <c r="B16" s="3"/>
      <c r="C16" s="3" t="s">
        <v>162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6" s="2" customFormat="1" x14ac:dyDescent="0.25">
      <c r="C17" s="22" t="s">
        <v>155</v>
      </c>
      <c r="D17" s="22" t="s">
        <v>155</v>
      </c>
      <c r="E17" s="22" t="s">
        <v>155</v>
      </c>
      <c r="F17" s="22" t="s">
        <v>155</v>
      </c>
      <c r="G17" s="22" t="s">
        <v>155</v>
      </c>
      <c r="H17" s="22" t="s">
        <v>155</v>
      </c>
      <c r="I17" s="22" t="s">
        <v>155</v>
      </c>
      <c r="J17" s="22" t="s">
        <v>155</v>
      </c>
      <c r="K17" s="22" t="s">
        <v>161</v>
      </c>
      <c r="L17" s="22" t="s">
        <v>155</v>
      </c>
      <c r="M17" s="22" t="s">
        <v>155</v>
      </c>
      <c r="N17" s="22" t="s">
        <v>155</v>
      </c>
      <c r="O17" s="22" t="s">
        <v>155</v>
      </c>
      <c r="P17" s="22" t="s">
        <v>155</v>
      </c>
      <c r="Q17" s="22" t="s">
        <v>155</v>
      </c>
      <c r="R17" s="22" t="s">
        <v>155</v>
      </c>
      <c r="S17" s="22" t="s">
        <v>155</v>
      </c>
      <c r="T17" s="22" t="s">
        <v>155</v>
      </c>
      <c r="U17" s="22" t="s">
        <v>155</v>
      </c>
      <c r="V17" s="15" t="s">
        <v>161</v>
      </c>
      <c r="W17" s="22" t="s">
        <v>155</v>
      </c>
      <c r="Y17" s="2">
        <v>18</v>
      </c>
      <c r="Z17" s="25">
        <f>Y17/$Y$4</f>
        <v>0.9</v>
      </c>
    </row>
    <row r="18" spans="1:26" x14ac:dyDescent="0.25">
      <c r="A18" s="11"/>
      <c r="B18" s="3"/>
      <c r="C18" s="3" t="s">
        <v>120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26" s="2" customFormat="1" x14ac:dyDescent="0.25">
      <c r="C19" s="15" t="s">
        <v>161</v>
      </c>
      <c r="D19" s="15" t="s">
        <v>161</v>
      </c>
      <c r="E19" s="22" t="s">
        <v>155</v>
      </c>
      <c r="F19" s="22" t="s">
        <v>155</v>
      </c>
      <c r="G19" s="15" t="s">
        <v>161</v>
      </c>
      <c r="H19" s="22" t="s">
        <v>155</v>
      </c>
      <c r="I19" s="22" t="s">
        <v>155</v>
      </c>
      <c r="J19" s="15" t="s">
        <v>161</v>
      </c>
      <c r="K19" s="15" t="s">
        <v>161</v>
      </c>
      <c r="L19" s="15" t="s">
        <v>161</v>
      </c>
      <c r="M19" s="15" t="s">
        <v>161</v>
      </c>
      <c r="N19" s="15" t="s">
        <v>161</v>
      </c>
      <c r="O19" s="22" t="s">
        <v>155</v>
      </c>
      <c r="P19" s="15" t="s">
        <v>161</v>
      </c>
      <c r="Q19" s="22" t="s">
        <v>155</v>
      </c>
      <c r="R19" s="22" t="s">
        <v>155</v>
      </c>
      <c r="S19" s="22" t="s">
        <v>155</v>
      </c>
      <c r="T19" s="15" t="s">
        <v>161</v>
      </c>
      <c r="U19" s="22" t="s">
        <v>155</v>
      </c>
      <c r="V19" s="15" t="s">
        <v>161</v>
      </c>
      <c r="W19" s="22" t="s">
        <v>155</v>
      </c>
      <c r="Y19" s="2">
        <v>10</v>
      </c>
      <c r="Z19" s="25">
        <f>Y19/$Y$4</f>
        <v>0.5</v>
      </c>
    </row>
    <row r="20" spans="1:26" x14ac:dyDescent="0.25">
      <c r="A20" s="11"/>
      <c r="B20" s="3"/>
      <c r="C20" s="3" t="s">
        <v>121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26" s="2" customFormat="1" x14ac:dyDescent="0.25">
      <c r="C21" s="15" t="s">
        <v>161</v>
      </c>
      <c r="D21" s="22" t="s">
        <v>155</v>
      </c>
      <c r="E21" s="22" t="s">
        <v>155</v>
      </c>
      <c r="F21" s="22" t="s">
        <v>155</v>
      </c>
      <c r="G21" s="22" t="s">
        <v>155</v>
      </c>
      <c r="H21" s="22" t="s">
        <v>155</v>
      </c>
      <c r="I21" s="15" t="s">
        <v>161</v>
      </c>
      <c r="J21" s="15" t="s">
        <v>161</v>
      </c>
      <c r="K21" s="15" t="s">
        <v>161</v>
      </c>
      <c r="L21" s="15" t="s">
        <v>161</v>
      </c>
      <c r="M21" s="15" t="s">
        <v>161</v>
      </c>
      <c r="N21" s="15" t="s">
        <v>161</v>
      </c>
      <c r="O21" s="15" t="s">
        <v>161</v>
      </c>
      <c r="P21" s="15" t="s">
        <v>161</v>
      </c>
      <c r="Q21" s="15" t="s">
        <v>161</v>
      </c>
      <c r="R21" s="15" t="s">
        <v>161</v>
      </c>
      <c r="S21" s="22" t="s">
        <v>155</v>
      </c>
      <c r="T21" s="15" t="s">
        <v>161</v>
      </c>
      <c r="U21" s="15" t="s">
        <v>161</v>
      </c>
      <c r="V21" s="15" t="s">
        <v>161</v>
      </c>
      <c r="W21" s="22" t="s">
        <v>155</v>
      </c>
      <c r="Y21" s="2">
        <v>7</v>
      </c>
      <c r="Z21" s="25">
        <f>Y21/$Y$4</f>
        <v>0.35</v>
      </c>
    </row>
    <row r="22" spans="1:26" x14ac:dyDescent="0.25">
      <c r="A22" s="11"/>
      <c r="B22" s="3"/>
      <c r="C22" s="3" t="s">
        <v>122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</row>
    <row r="23" spans="1:26" s="2" customFormat="1" x14ac:dyDescent="0.25">
      <c r="C23" s="15" t="s">
        <v>161</v>
      </c>
      <c r="D23" s="22" t="s">
        <v>155</v>
      </c>
      <c r="E23" s="22" t="s">
        <v>155</v>
      </c>
      <c r="F23" s="22" t="s">
        <v>155</v>
      </c>
      <c r="G23" s="15" t="s">
        <v>161</v>
      </c>
      <c r="H23" s="22" t="s">
        <v>155</v>
      </c>
      <c r="I23" s="22" t="s">
        <v>155</v>
      </c>
      <c r="J23" s="22" t="s">
        <v>155</v>
      </c>
      <c r="K23" s="22" t="s">
        <v>161</v>
      </c>
      <c r="L23" s="15" t="s">
        <v>161</v>
      </c>
      <c r="M23" s="15" t="s">
        <v>161</v>
      </c>
      <c r="N23" s="15" t="s">
        <v>161</v>
      </c>
      <c r="O23" s="15" t="s">
        <v>161</v>
      </c>
      <c r="P23" s="15" t="s">
        <v>161</v>
      </c>
      <c r="Q23" s="22" t="s">
        <v>155</v>
      </c>
      <c r="R23" s="22" t="s">
        <v>155</v>
      </c>
      <c r="S23" s="15" t="s">
        <v>161</v>
      </c>
      <c r="T23" s="15" t="s">
        <v>161</v>
      </c>
      <c r="U23" s="22" t="s">
        <v>155</v>
      </c>
      <c r="V23" s="15" t="s">
        <v>161</v>
      </c>
      <c r="W23" s="22" t="s">
        <v>155</v>
      </c>
      <c r="Y23" s="2">
        <v>10</v>
      </c>
      <c r="Z23" s="25">
        <f>Y23/$Y$4</f>
        <v>0.5</v>
      </c>
    </row>
    <row r="24" spans="1:26" x14ac:dyDescent="0.25">
      <c r="A24" s="11"/>
      <c r="B24" s="3"/>
      <c r="C24" s="3" t="s">
        <v>130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6" s="2" customFormat="1" x14ac:dyDescent="0.25">
      <c r="C25" s="15" t="s">
        <v>161</v>
      </c>
      <c r="D25" s="22" t="s">
        <v>155</v>
      </c>
      <c r="E25" s="22" t="s">
        <v>155</v>
      </c>
      <c r="F25" s="15" t="s">
        <v>161</v>
      </c>
      <c r="G25" s="15" t="s">
        <v>161</v>
      </c>
      <c r="H25" s="22" t="s">
        <v>155</v>
      </c>
      <c r="I25" s="22" t="s">
        <v>155</v>
      </c>
      <c r="J25" s="15" t="s">
        <v>161</v>
      </c>
      <c r="K25" s="15" t="s">
        <v>161</v>
      </c>
      <c r="L25" s="15" t="s">
        <v>161</v>
      </c>
      <c r="M25" s="15" t="s">
        <v>161</v>
      </c>
      <c r="N25" s="15" t="s">
        <v>161</v>
      </c>
      <c r="O25" s="15" t="s">
        <v>161</v>
      </c>
      <c r="P25" s="15" t="s">
        <v>161</v>
      </c>
      <c r="Q25" s="22" t="s">
        <v>155</v>
      </c>
      <c r="R25" s="22" t="s">
        <v>155</v>
      </c>
      <c r="S25" s="22" t="s">
        <v>155</v>
      </c>
      <c r="T25" s="15" t="s">
        <v>161</v>
      </c>
      <c r="U25" s="22" t="s">
        <v>155</v>
      </c>
      <c r="V25" s="15" t="s">
        <v>161</v>
      </c>
      <c r="W25" s="22" t="s">
        <v>155</v>
      </c>
      <c r="Y25" s="2">
        <v>9</v>
      </c>
      <c r="Z25" s="25">
        <f>Y25/$Y$4</f>
        <v>0.45</v>
      </c>
    </row>
    <row r="26" spans="1:26" x14ac:dyDescent="0.25">
      <c r="A26" s="11"/>
      <c r="B26" s="3"/>
      <c r="C26" s="3" t="s">
        <v>119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6" s="2" customFormat="1" x14ac:dyDescent="0.25">
      <c r="C27" s="22" t="s">
        <v>155</v>
      </c>
      <c r="D27" s="22" t="s">
        <v>155</v>
      </c>
      <c r="E27" s="22" t="s">
        <v>155</v>
      </c>
      <c r="F27" s="15" t="s">
        <v>161</v>
      </c>
      <c r="G27" s="22" t="s">
        <v>155</v>
      </c>
      <c r="H27" s="15" t="s">
        <v>161</v>
      </c>
      <c r="I27" s="22" t="s">
        <v>155</v>
      </c>
      <c r="J27" s="15" t="s">
        <v>161</v>
      </c>
      <c r="K27" s="15" t="s">
        <v>161</v>
      </c>
      <c r="L27" s="15" t="s">
        <v>161</v>
      </c>
      <c r="M27" s="15" t="s">
        <v>161</v>
      </c>
      <c r="N27" s="22" t="s">
        <v>155</v>
      </c>
      <c r="O27" s="22" t="s">
        <v>155</v>
      </c>
      <c r="P27" s="22" t="s">
        <v>155</v>
      </c>
      <c r="Q27" s="22" t="s">
        <v>161</v>
      </c>
      <c r="R27" s="22" t="s">
        <v>155</v>
      </c>
      <c r="S27" s="15" t="s">
        <v>161</v>
      </c>
      <c r="T27" s="15" t="s">
        <v>161</v>
      </c>
      <c r="U27" s="15" t="s">
        <v>161</v>
      </c>
      <c r="V27" s="15" t="s">
        <v>161</v>
      </c>
      <c r="W27" s="22" t="s">
        <v>155</v>
      </c>
      <c r="Y27" s="2">
        <v>10</v>
      </c>
      <c r="Z27" s="25">
        <f>Y27/$Y$4</f>
        <v>0.5</v>
      </c>
    </row>
    <row r="28" spans="1:26" x14ac:dyDescent="0.25">
      <c r="A28" s="11"/>
      <c r="B28" s="3"/>
      <c r="C28" s="3" t="s">
        <v>123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6" s="2" customFormat="1" x14ac:dyDescent="0.25">
      <c r="C29" s="15" t="s">
        <v>161</v>
      </c>
      <c r="D29" s="15" t="s">
        <v>161</v>
      </c>
      <c r="E29" s="15" t="s">
        <v>161</v>
      </c>
      <c r="F29" s="22" t="s">
        <v>155</v>
      </c>
      <c r="G29" s="15" t="s">
        <v>161</v>
      </c>
      <c r="H29" s="15" t="s">
        <v>161</v>
      </c>
      <c r="I29" s="22" t="s">
        <v>155</v>
      </c>
      <c r="J29" s="15" t="s">
        <v>161</v>
      </c>
      <c r="K29" s="15" t="s">
        <v>161</v>
      </c>
      <c r="L29" s="15" t="s">
        <v>161</v>
      </c>
      <c r="M29" s="15" t="s">
        <v>161</v>
      </c>
      <c r="N29" s="22" t="s">
        <v>155</v>
      </c>
      <c r="O29" s="22" t="s">
        <v>155</v>
      </c>
      <c r="P29" s="22" t="s">
        <v>155</v>
      </c>
      <c r="Q29" s="15" t="s">
        <v>161</v>
      </c>
      <c r="R29" s="22" t="s">
        <v>161</v>
      </c>
      <c r="S29" s="15" t="s">
        <v>161</v>
      </c>
      <c r="T29" s="15" t="s">
        <v>161</v>
      </c>
      <c r="U29" s="22" t="s">
        <v>155</v>
      </c>
      <c r="V29" s="15" t="s">
        <v>161</v>
      </c>
      <c r="W29" s="22" t="s">
        <v>155</v>
      </c>
      <c r="Y29" s="2">
        <v>7</v>
      </c>
      <c r="Z29" s="25">
        <f>Y29/$Y$4</f>
        <v>0.35</v>
      </c>
    </row>
    <row r="30" spans="1:26" x14ac:dyDescent="0.25">
      <c r="A30" s="11"/>
      <c r="B30" s="3"/>
      <c r="C30" s="3" t="s">
        <v>141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6" s="2" customFormat="1" x14ac:dyDescent="0.25">
      <c r="C31" s="15" t="s">
        <v>161</v>
      </c>
      <c r="D31" s="15" t="s">
        <v>161</v>
      </c>
      <c r="E31" s="15" t="s">
        <v>161</v>
      </c>
      <c r="F31" s="22" t="s">
        <v>155</v>
      </c>
      <c r="G31" s="15" t="s">
        <v>161</v>
      </c>
      <c r="H31" s="15" t="s">
        <v>161</v>
      </c>
      <c r="I31" s="22" t="s">
        <v>155</v>
      </c>
      <c r="J31" s="15" t="s">
        <v>161</v>
      </c>
      <c r="K31" s="15" t="s">
        <v>161</v>
      </c>
      <c r="L31" s="15" t="s">
        <v>161</v>
      </c>
      <c r="M31" s="15" t="s">
        <v>161</v>
      </c>
      <c r="N31" s="15" t="s">
        <v>161</v>
      </c>
      <c r="O31" s="22" t="s">
        <v>161</v>
      </c>
      <c r="P31" s="15" t="s">
        <v>161</v>
      </c>
      <c r="Q31" s="15" t="s">
        <v>161</v>
      </c>
      <c r="R31" s="15" t="s">
        <v>161</v>
      </c>
      <c r="S31" s="15" t="s">
        <v>161</v>
      </c>
      <c r="T31" s="15" t="s">
        <v>161</v>
      </c>
      <c r="U31" s="15" t="s">
        <v>161</v>
      </c>
      <c r="V31" s="15" t="s">
        <v>161</v>
      </c>
      <c r="W31" s="22" t="s">
        <v>155</v>
      </c>
      <c r="Y31" s="2">
        <v>3</v>
      </c>
      <c r="Z31" s="25">
        <f>Y31/$Y$4</f>
        <v>0.15</v>
      </c>
    </row>
    <row r="32" spans="1:26" x14ac:dyDescent="0.25">
      <c r="A32" s="11"/>
      <c r="B32" s="3"/>
      <c r="C32" s="3" t="s">
        <v>124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6" s="2" customFormat="1" x14ac:dyDescent="0.25">
      <c r="C33" s="15" t="s">
        <v>161</v>
      </c>
      <c r="D33" s="15" t="s">
        <v>161</v>
      </c>
      <c r="E33" s="15" t="s">
        <v>161</v>
      </c>
      <c r="F33" s="15" t="s">
        <v>161</v>
      </c>
      <c r="G33" s="15" t="s">
        <v>161</v>
      </c>
      <c r="H33" s="15" t="s">
        <v>161</v>
      </c>
      <c r="I33" s="15" t="s">
        <v>161</v>
      </c>
      <c r="J33" s="15" t="s">
        <v>161</v>
      </c>
      <c r="K33" s="15" t="s">
        <v>161</v>
      </c>
      <c r="L33" s="15" t="s">
        <v>161</v>
      </c>
      <c r="M33" s="15" t="s">
        <v>161</v>
      </c>
      <c r="N33" s="15" t="s">
        <v>161</v>
      </c>
      <c r="O33" s="15" t="s">
        <v>161</v>
      </c>
      <c r="P33" s="15" t="s">
        <v>161</v>
      </c>
      <c r="Q33" s="15" t="s">
        <v>161</v>
      </c>
      <c r="R33" s="15" t="s">
        <v>161</v>
      </c>
      <c r="S33" s="15" t="s">
        <v>161</v>
      </c>
      <c r="T33" s="15" t="s">
        <v>161</v>
      </c>
      <c r="U33" s="15" t="s">
        <v>161</v>
      </c>
      <c r="V33" s="15" t="s">
        <v>161</v>
      </c>
      <c r="W33" s="15" t="s">
        <v>161</v>
      </c>
      <c r="Y33" s="2">
        <v>0</v>
      </c>
      <c r="Z33" s="25">
        <f>Y33/$Y$4</f>
        <v>0</v>
      </c>
    </row>
    <row r="35" spans="1:26" x14ac:dyDescent="0.25">
      <c r="A35" s="12">
        <v>3</v>
      </c>
      <c r="B35" s="13" t="s">
        <v>125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6" x14ac:dyDescent="0.25">
      <c r="A36" s="12"/>
      <c r="B36" s="13" t="s">
        <v>142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6" s="7" customFormat="1" x14ac:dyDescent="0.25">
      <c r="A37" s="9"/>
      <c r="C37" s="17" t="s">
        <v>100</v>
      </c>
      <c r="D37" s="18" t="s">
        <v>1</v>
      </c>
      <c r="E37" s="18" t="s">
        <v>101</v>
      </c>
      <c r="F37" s="18" t="s">
        <v>113</v>
      </c>
      <c r="G37" s="18" t="s">
        <v>148</v>
      </c>
      <c r="H37" s="18" t="s">
        <v>86</v>
      </c>
      <c r="I37" s="18" t="s">
        <v>114</v>
      </c>
      <c r="J37" s="18" t="s">
        <v>112</v>
      </c>
      <c r="K37" s="18" t="s">
        <v>186</v>
      </c>
      <c r="L37" s="18" t="s">
        <v>102</v>
      </c>
      <c r="M37" s="18" t="s">
        <v>103</v>
      </c>
      <c r="N37" s="18" t="s">
        <v>104</v>
      </c>
      <c r="O37" s="18" t="s">
        <v>105</v>
      </c>
      <c r="P37" s="18" t="s">
        <v>117</v>
      </c>
      <c r="Q37" s="18" t="s">
        <v>107</v>
      </c>
      <c r="R37" s="18" t="s">
        <v>108</v>
      </c>
      <c r="S37" s="18" t="s">
        <v>11</v>
      </c>
      <c r="T37" s="18" t="s">
        <v>109</v>
      </c>
      <c r="U37" s="18" t="s">
        <v>116</v>
      </c>
      <c r="V37" s="18" t="s">
        <v>115</v>
      </c>
      <c r="W37" s="18" t="s">
        <v>89</v>
      </c>
      <c r="X37" s="8"/>
    </row>
    <row r="38" spans="1:26" x14ac:dyDescent="0.25">
      <c r="A38" s="11"/>
      <c r="B38" s="3"/>
      <c r="C38" s="3" t="s">
        <v>163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</row>
    <row r="39" spans="1:26" s="2" customFormat="1" x14ac:dyDescent="0.25">
      <c r="C39" s="22" t="s">
        <v>155</v>
      </c>
      <c r="D39" s="22" t="s">
        <v>155</v>
      </c>
      <c r="E39" s="22" t="s">
        <v>155</v>
      </c>
      <c r="F39" s="22" t="s">
        <v>155</v>
      </c>
      <c r="G39" s="22" t="s">
        <v>155</v>
      </c>
      <c r="H39" s="22" t="s">
        <v>155</v>
      </c>
      <c r="I39" s="22" t="s">
        <v>155</v>
      </c>
      <c r="J39" s="22" t="s">
        <v>155</v>
      </c>
      <c r="K39" s="22" t="s">
        <v>161</v>
      </c>
      <c r="L39" s="22" t="s">
        <v>155</v>
      </c>
      <c r="M39" s="22" t="s">
        <v>155</v>
      </c>
      <c r="N39" s="22" t="s">
        <v>155</v>
      </c>
      <c r="O39" s="22" t="s">
        <v>155</v>
      </c>
      <c r="P39" s="22" t="s">
        <v>155</v>
      </c>
      <c r="Q39" s="22" t="s">
        <v>155</v>
      </c>
      <c r="R39" s="22" t="s">
        <v>155</v>
      </c>
      <c r="S39" s="22" t="s">
        <v>155</v>
      </c>
      <c r="T39" s="22" t="s">
        <v>155</v>
      </c>
      <c r="U39" s="22" t="s">
        <v>155</v>
      </c>
      <c r="V39" s="22" t="s">
        <v>155</v>
      </c>
      <c r="W39" s="22" t="s">
        <v>155</v>
      </c>
      <c r="Y39" s="2">
        <v>19</v>
      </c>
      <c r="Z39" s="25">
        <f>Y39/$Y$4</f>
        <v>0.95</v>
      </c>
    </row>
    <row r="40" spans="1:26" x14ac:dyDescent="0.25">
      <c r="A40" s="11"/>
      <c r="B40" s="3"/>
      <c r="C40" s="3" t="s">
        <v>127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</row>
    <row r="41" spans="1:26" s="2" customFormat="1" x14ac:dyDescent="0.25">
      <c r="C41" s="22" t="s">
        <v>155</v>
      </c>
      <c r="D41" s="15" t="s">
        <v>161</v>
      </c>
      <c r="E41" s="22" t="s">
        <v>155</v>
      </c>
      <c r="F41" s="22" t="s">
        <v>155</v>
      </c>
      <c r="G41" s="15" t="s">
        <v>161</v>
      </c>
      <c r="H41" s="22" t="s">
        <v>155</v>
      </c>
      <c r="I41" s="22" t="s">
        <v>155</v>
      </c>
      <c r="J41" s="15" t="s">
        <v>161</v>
      </c>
      <c r="K41" s="15" t="s">
        <v>161</v>
      </c>
      <c r="L41" s="15" t="s">
        <v>161</v>
      </c>
      <c r="M41" s="15" t="s">
        <v>161</v>
      </c>
      <c r="N41" s="15" t="s">
        <v>161</v>
      </c>
      <c r="O41" s="22" t="s">
        <v>155</v>
      </c>
      <c r="P41" s="15" t="s">
        <v>161</v>
      </c>
      <c r="Q41" s="22" t="s">
        <v>155</v>
      </c>
      <c r="R41" s="22" t="s">
        <v>155</v>
      </c>
      <c r="S41" s="22" t="s">
        <v>155</v>
      </c>
      <c r="T41" s="15" t="s">
        <v>161</v>
      </c>
      <c r="U41" s="22" t="s">
        <v>155</v>
      </c>
      <c r="V41" s="15" t="s">
        <v>161</v>
      </c>
      <c r="W41" s="22" t="s">
        <v>155</v>
      </c>
      <c r="Y41" s="2">
        <v>11</v>
      </c>
      <c r="Z41" s="25">
        <f>Y41/$Y$4</f>
        <v>0.55000000000000004</v>
      </c>
    </row>
    <row r="42" spans="1:26" x14ac:dyDescent="0.25">
      <c r="A42" s="11"/>
      <c r="B42" s="3"/>
      <c r="C42" s="3" t="s">
        <v>121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6" s="2" customFormat="1" x14ac:dyDescent="0.25">
      <c r="C43" s="15" t="s">
        <v>161</v>
      </c>
      <c r="D43" s="22" t="s">
        <v>155</v>
      </c>
      <c r="E43" s="15" t="s">
        <v>161</v>
      </c>
      <c r="F43" s="22" t="s">
        <v>155</v>
      </c>
      <c r="G43" s="22" t="s">
        <v>155</v>
      </c>
      <c r="H43" s="22" t="s">
        <v>155</v>
      </c>
      <c r="I43" s="15" t="s">
        <v>161</v>
      </c>
      <c r="J43" s="15" t="s">
        <v>161</v>
      </c>
      <c r="K43" s="15" t="s">
        <v>161</v>
      </c>
      <c r="L43" s="15" t="s">
        <v>161</v>
      </c>
      <c r="M43" s="15" t="s">
        <v>161</v>
      </c>
      <c r="N43" s="15" t="s">
        <v>161</v>
      </c>
      <c r="O43" s="15" t="s">
        <v>161</v>
      </c>
      <c r="P43" s="15" t="s">
        <v>161</v>
      </c>
      <c r="Q43" s="15" t="s">
        <v>161</v>
      </c>
      <c r="R43" s="15" t="s">
        <v>161</v>
      </c>
      <c r="S43" s="22" t="s">
        <v>155</v>
      </c>
      <c r="T43" s="15" t="s">
        <v>161</v>
      </c>
      <c r="U43" s="15" t="s">
        <v>161</v>
      </c>
      <c r="V43" s="15" t="s">
        <v>161</v>
      </c>
      <c r="W43" s="22" t="s">
        <v>155</v>
      </c>
      <c r="Y43" s="2">
        <v>6</v>
      </c>
      <c r="Z43" s="25">
        <f>Y43/$Y$4</f>
        <v>0.3</v>
      </c>
    </row>
    <row r="44" spans="1:26" x14ac:dyDescent="0.25">
      <c r="A44" s="11"/>
      <c r="B44" s="3"/>
      <c r="C44" s="3" t="s">
        <v>128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</row>
    <row r="45" spans="1:26" s="2" customFormat="1" x14ac:dyDescent="0.25">
      <c r="C45" s="15" t="s">
        <v>161</v>
      </c>
      <c r="D45" s="22" t="s">
        <v>155</v>
      </c>
      <c r="E45" s="15" t="s">
        <v>161</v>
      </c>
      <c r="F45" s="22" t="s">
        <v>155</v>
      </c>
      <c r="G45" s="22" t="s">
        <v>155</v>
      </c>
      <c r="H45" s="22" t="s">
        <v>155</v>
      </c>
      <c r="I45" s="22" t="s">
        <v>155</v>
      </c>
      <c r="J45" s="15" t="s">
        <v>161</v>
      </c>
      <c r="K45" s="15" t="s">
        <v>161</v>
      </c>
      <c r="L45" s="15" t="s">
        <v>161</v>
      </c>
      <c r="M45" s="22" t="s">
        <v>155</v>
      </c>
      <c r="N45" s="15" t="s">
        <v>161</v>
      </c>
      <c r="O45" s="22" t="s">
        <v>155</v>
      </c>
      <c r="P45" s="22" t="s">
        <v>155</v>
      </c>
      <c r="Q45" s="22" t="s">
        <v>155</v>
      </c>
      <c r="R45" s="22" t="s">
        <v>155</v>
      </c>
      <c r="S45" s="22" t="s">
        <v>155</v>
      </c>
      <c r="T45" s="15" t="s">
        <v>161</v>
      </c>
      <c r="U45" s="22" t="s">
        <v>155</v>
      </c>
      <c r="V45" s="22" t="s">
        <v>155</v>
      </c>
      <c r="W45" s="22" t="s">
        <v>155</v>
      </c>
      <c r="Y45" s="2">
        <v>14</v>
      </c>
      <c r="Z45" s="25">
        <f>Y45/$Y$4</f>
        <v>0.7</v>
      </c>
    </row>
    <row r="46" spans="1:26" x14ac:dyDescent="0.25">
      <c r="A46" s="11"/>
      <c r="B46" s="3"/>
      <c r="C46" s="3" t="s">
        <v>126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</row>
    <row r="47" spans="1:26" s="2" customFormat="1" x14ac:dyDescent="0.25">
      <c r="C47" s="22" t="s">
        <v>155</v>
      </c>
      <c r="D47" s="22" t="s">
        <v>155</v>
      </c>
      <c r="E47" s="22" t="s">
        <v>155</v>
      </c>
      <c r="F47" s="22" t="s">
        <v>161</v>
      </c>
      <c r="G47" s="22" t="s">
        <v>155</v>
      </c>
      <c r="H47" s="15" t="s">
        <v>161</v>
      </c>
      <c r="I47" s="22" t="s">
        <v>155</v>
      </c>
      <c r="J47" s="15" t="s">
        <v>161</v>
      </c>
      <c r="K47" s="15" t="s">
        <v>161</v>
      </c>
      <c r="L47" s="15" t="s">
        <v>161</v>
      </c>
      <c r="M47" s="15" t="s">
        <v>161</v>
      </c>
      <c r="N47" s="22" t="s">
        <v>155</v>
      </c>
      <c r="O47" s="22" t="s">
        <v>155</v>
      </c>
      <c r="P47" s="22" t="s">
        <v>155</v>
      </c>
      <c r="Q47" s="15" t="s">
        <v>161</v>
      </c>
      <c r="R47" s="22" t="s">
        <v>155</v>
      </c>
      <c r="S47" s="15" t="s">
        <v>161</v>
      </c>
      <c r="T47" s="15" t="s">
        <v>161</v>
      </c>
      <c r="U47" s="15" t="s">
        <v>161</v>
      </c>
      <c r="V47" s="15" t="s">
        <v>161</v>
      </c>
      <c r="W47" s="22" t="s">
        <v>155</v>
      </c>
      <c r="Y47" s="2">
        <v>10</v>
      </c>
      <c r="Z47" s="25">
        <f>Y47/$Y$4</f>
        <v>0.5</v>
      </c>
    </row>
    <row r="48" spans="1:26" x14ac:dyDescent="0.25">
      <c r="A48" s="11"/>
      <c r="B48" s="3"/>
      <c r="C48" s="3" t="s">
        <v>129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6" s="2" customFormat="1" x14ac:dyDescent="0.25">
      <c r="C49" s="15" t="s">
        <v>161</v>
      </c>
      <c r="D49" s="22" t="s">
        <v>155</v>
      </c>
      <c r="E49" s="22" t="s">
        <v>155</v>
      </c>
      <c r="F49" s="22" t="s">
        <v>155</v>
      </c>
      <c r="G49" s="15" t="s">
        <v>161</v>
      </c>
      <c r="H49" s="22" t="s">
        <v>155</v>
      </c>
      <c r="I49" s="22" t="s">
        <v>155</v>
      </c>
      <c r="J49" s="22" t="s">
        <v>155</v>
      </c>
      <c r="K49" s="22" t="s">
        <v>161</v>
      </c>
      <c r="L49" s="15" t="s">
        <v>161</v>
      </c>
      <c r="M49" s="15" t="s">
        <v>161</v>
      </c>
      <c r="N49" s="15" t="s">
        <v>161</v>
      </c>
      <c r="O49" s="15" t="s">
        <v>161</v>
      </c>
      <c r="P49" s="15" t="s">
        <v>161</v>
      </c>
      <c r="Q49" s="22" t="s">
        <v>155</v>
      </c>
      <c r="R49" s="22" t="s">
        <v>155</v>
      </c>
      <c r="S49" s="15" t="s">
        <v>161</v>
      </c>
      <c r="T49" s="15" t="s">
        <v>161</v>
      </c>
      <c r="U49" s="22" t="s">
        <v>155</v>
      </c>
      <c r="V49" s="22" t="s">
        <v>161</v>
      </c>
      <c r="W49" s="22" t="s">
        <v>155</v>
      </c>
      <c r="Y49" s="2">
        <v>10</v>
      </c>
      <c r="Z49" s="25">
        <f>Y49/$Y$4</f>
        <v>0.5</v>
      </c>
    </row>
    <row r="50" spans="1:26" x14ac:dyDescent="0.25">
      <c r="A50" s="11"/>
      <c r="B50" s="3"/>
      <c r="C50" s="3" t="s">
        <v>130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6" s="2" customFormat="1" x14ac:dyDescent="0.25">
      <c r="C51" s="22" t="s">
        <v>155</v>
      </c>
      <c r="D51" s="22" t="s">
        <v>155</v>
      </c>
      <c r="E51" s="22" t="s">
        <v>155</v>
      </c>
      <c r="F51" s="15" t="s">
        <v>161</v>
      </c>
      <c r="G51" s="15" t="s">
        <v>161</v>
      </c>
      <c r="H51" s="22" t="s">
        <v>155</v>
      </c>
      <c r="I51" s="22" t="s">
        <v>155</v>
      </c>
      <c r="J51" s="15" t="s">
        <v>161</v>
      </c>
      <c r="K51" s="15" t="s">
        <v>161</v>
      </c>
      <c r="L51" s="15" t="s">
        <v>161</v>
      </c>
      <c r="M51" s="15" t="s">
        <v>161</v>
      </c>
      <c r="N51" s="15" t="s">
        <v>161</v>
      </c>
      <c r="O51" s="15" t="s">
        <v>161</v>
      </c>
      <c r="P51" s="15" t="s">
        <v>161</v>
      </c>
      <c r="Q51" s="22" t="s">
        <v>155</v>
      </c>
      <c r="R51" s="22" t="s">
        <v>155</v>
      </c>
      <c r="S51" s="22" t="s">
        <v>155</v>
      </c>
      <c r="T51" s="15" t="s">
        <v>161</v>
      </c>
      <c r="U51" s="22" t="s">
        <v>155</v>
      </c>
      <c r="V51" s="22" t="s">
        <v>155</v>
      </c>
      <c r="W51" s="22" t="s">
        <v>155</v>
      </c>
      <c r="Y51" s="2">
        <v>11</v>
      </c>
      <c r="Z51" s="25">
        <f>Y51/$Y$4</f>
        <v>0.55000000000000004</v>
      </c>
    </row>
    <row r="52" spans="1:26" x14ac:dyDescent="0.25">
      <c r="A52" s="11"/>
      <c r="B52" s="3"/>
      <c r="C52" s="3" t="s">
        <v>131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6" s="2" customFormat="1" x14ac:dyDescent="0.25">
      <c r="C53" s="15" t="s">
        <v>161</v>
      </c>
      <c r="D53" s="15" t="s">
        <v>161</v>
      </c>
      <c r="E53" s="22" t="s">
        <v>155</v>
      </c>
      <c r="F53" s="15" t="s">
        <v>161</v>
      </c>
      <c r="G53" s="15" t="s">
        <v>161</v>
      </c>
      <c r="H53" s="22" t="s">
        <v>155</v>
      </c>
      <c r="I53" s="22" t="s">
        <v>155</v>
      </c>
      <c r="J53" s="22" t="s">
        <v>155</v>
      </c>
      <c r="K53" s="22" t="s">
        <v>161</v>
      </c>
      <c r="L53" s="15" t="s">
        <v>161</v>
      </c>
      <c r="M53" s="15" t="s">
        <v>161</v>
      </c>
      <c r="N53" s="15" t="s">
        <v>161</v>
      </c>
      <c r="O53" s="22" t="s">
        <v>155</v>
      </c>
      <c r="P53" s="22" t="s">
        <v>155</v>
      </c>
      <c r="Q53" s="22" t="s">
        <v>155</v>
      </c>
      <c r="R53" s="15" t="s">
        <v>161</v>
      </c>
      <c r="S53" s="15" t="s">
        <v>161</v>
      </c>
      <c r="T53" s="15" t="s">
        <v>161</v>
      </c>
      <c r="U53" s="15" t="s">
        <v>161</v>
      </c>
      <c r="V53" s="22" t="s">
        <v>155</v>
      </c>
      <c r="W53" s="22" t="s">
        <v>155</v>
      </c>
      <c r="Y53" s="2">
        <v>9</v>
      </c>
      <c r="Z53" s="25">
        <f>Y53/$Y$4</f>
        <v>0.45</v>
      </c>
    </row>
    <row r="54" spans="1:26" x14ac:dyDescent="0.25">
      <c r="A54" s="14"/>
      <c r="B54" s="3"/>
      <c r="C54" s="3" t="s">
        <v>132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6" s="2" customFormat="1" x14ac:dyDescent="0.25">
      <c r="C55" s="22" t="s">
        <v>155</v>
      </c>
      <c r="D55" s="22" t="s">
        <v>155</v>
      </c>
      <c r="E55" s="22" t="s">
        <v>155</v>
      </c>
      <c r="F55" s="22" t="s">
        <v>155</v>
      </c>
      <c r="G55" s="22" t="s">
        <v>155</v>
      </c>
      <c r="H55" s="22" t="s">
        <v>155</v>
      </c>
      <c r="I55" s="22" t="s">
        <v>155</v>
      </c>
      <c r="J55" s="22" t="s">
        <v>155</v>
      </c>
      <c r="K55" s="22" t="s">
        <v>161</v>
      </c>
      <c r="L55" s="15" t="s">
        <v>161</v>
      </c>
      <c r="M55" s="15" t="s">
        <v>161</v>
      </c>
      <c r="N55" s="15" t="s">
        <v>161</v>
      </c>
      <c r="O55" s="15" t="s">
        <v>161</v>
      </c>
      <c r="P55" s="15" t="s">
        <v>161</v>
      </c>
      <c r="Q55" s="22" t="s">
        <v>155</v>
      </c>
      <c r="R55" s="22" t="s">
        <v>155</v>
      </c>
      <c r="S55" s="15" t="s">
        <v>161</v>
      </c>
      <c r="T55" s="15" t="s">
        <v>161</v>
      </c>
      <c r="U55" s="15" t="s">
        <v>161</v>
      </c>
      <c r="V55" s="22" t="s">
        <v>161</v>
      </c>
      <c r="W55" s="22" t="s">
        <v>155</v>
      </c>
      <c r="Y55" s="2">
        <v>11</v>
      </c>
      <c r="Z55" s="25">
        <f>Y55/$Y$4</f>
        <v>0.55000000000000004</v>
      </c>
    </row>
    <row r="56" spans="1:26" x14ac:dyDescent="0.25">
      <c r="A56" s="14"/>
      <c r="B56" s="3"/>
      <c r="C56" s="3" t="s">
        <v>123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6" s="2" customFormat="1" x14ac:dyDescent="0.25">
      <c r="C57" s="15" t="s">
        <v>161</v>
      </c>
      <c r="D57" s="15" t="s">
        <v>161</v>
      </c>
      <c r="E57" s="15" t="s">
        <v>161</v>
      </c>
      <c r="F57" s="22" t="s">
        <v>155</v>
      </c>
      <c r="G57" s="15" t="s">
        <v>161</v>
      </c>
      <c r="H57" s="15" t="s">
        <v>161</v>
      </c>
      <c r="I57" s="22" t="s">
        <v>155</v>
      </c>
      <c r="J57" s="15" t="s">
        <v>161</v>
      </c>
      <c r="K57" s="15" t="s">
        <v>161</v>
      </c>
      <c r="L57" s="15" t="s">
        <v>161</v>
      </c>
      <c r="M57" s="15" t="s">
        <v>161</v>
      </c>
      <c r="N57" s="22" t="s">
        <v>155</v>
      </c>
      <c r="O57" s="15" t="s">
        <v>161</v>
      </c>
      <c r="P57" s="15" t="s">
        <v>161</v>
      </c>
      <c r="Q57" s="15" t="s">
        <v>161</v>
      </c>
      <c r="R57" s="22" t="s">
        <v>155</v>
      </c>
      <c r="S57" s="15" t="s">
        <v>161</v>
      </c>
      <c r="T57" s="15" t="s">
        <v>161</v>
      </c>
      <c r="U57" s="22" t="s">
        <v>155</v>
      </c>
      <c r="V57" s="22" t="s">
        <v>155</v>
      </c>
      <c r="W57" s="22" t="s">
        <v>155</v>
      </c>
      <c r="Y57" s="2">
        <v>7</v>
      </c>
      <c r="Z57" s="25">
        <f>Y57/$Y$4</f>
        <v>0.35</v>
      </c>
    </row>
    <row r="58" spans="1:26" x14ac:dyDescent="0.25">
      <c r="A58" s="11"/>
      <c r="B58" s="3"/>
      <c r="C58" s="3" t="s">
        <v>141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6" s="2" customFormat="1" x14ac:dyDescent="0.25">
      <c r="A59" s="5"/>
      <c r="C59" s="15" t="s">
        <v>161</v>
      </c>
      <c r="D59" s="15" t="s">
        <v>161</v>
      </c>
      <c r="E59" s="22" t="s">
        <v>155</v>
      </c>
      <c r="F59" s="22" t="s">
        <v>155</v>
      </c>
      <c r="G59" s="15" t="s">
        <v>161</v>
      </c>
      <c r="H59" s="15" t="s">
        <v>161</v>
      </c>
      <c r="I59" s="22" t="s">
        <v>155</v>
      </c>
      <c r="J59" s="15" t="s">
        <v>161</v>
      </c>
      <c r="K59" s="15" t="s">
        <v>161</v>
      </c>
      <c r="L59" s="15" t="s">
        <v>161</v>
      </c>
      <c r="M59" s="15" t="s">
        <v>161</v>
      </c>
      <c r="N59" s="15" t="s">
        <v>161</v>
      </c>
      <c r="O59" s="15" t="s">
        <v>161</v>
      </c>
      <c r="P59" s="15" t="s">
        <v>161</v>
      </c>
      <c r="Q59" s="15" t="s">
        <v>161</v>
      </c>
      <c r="R59" s="22" t="s">
        <v>155</v>
      </c>
      <c r="S59" s="15" t="s">
        <v>161</v>
      </c>
      <c r="T59" s="15" t="s">
        <v>161</v>
      </c>
      <c r="U59" s="22" t="s">
        <v>155</v>
      </c>
      <c r="V59" s="15" t="s">
        <v>161</v>
      </c>
      <c r="W59" s="22" t="s">
        <v>155</v>
      </c>
      <c r="X59" s="23"/>
      <c r="Y59" s="2">
        <v>6</v>
      </c>
      <c r="Z59" s="25">
        <f>Y59/$Y$4</f>
        <v>0.3</v>
      </c>
    </row>
    <row r="60" spans="1:26" x14ac:dyDescent="0.25">
      <c r="A60" s="11"/>
      <c r="B60" s="3"/>
      <c r="C60" s="3" t="s">
        <v>124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6" s="2" customFormat="1" x14ac:dyDescent="0.25">
      <c r="C61" s="15" t="s">
        <v>161</v>
      </c>
      <c r="D61" s="15" t="s">
        <v>161</v>
      </c>
      <c r="E61" s="15" t="s">
        <v>161</v>
      </c>
      <c r="F61" s="15" t="s">
        <v>170</v>
      </c>
      <c r="G61" s="15" t="s">
        <v>161</v>
      </c>
      <c r="H61" s="15" t="s">
        <v>161</v>
      </c>
      <c r="I61" s="15" t="s">
        <v>161</v>
      </c>
      <c r="J61" s="15" t="s">
        <v>161</v>
      </c>
      <c r="K61" s="15" t="s">
        <v>161</v>
      </c>
      <c r="L61" s="15" t="s">
        <v>161</v>
      </c>
      <c r="M61" s="15" t="s">
        <v>161</v>
      </c>
      <c r="N61" s="15" t="s">
        <v>161</v>
      </c>
      <c r="O61" s="15" t="s">
        <v>161</v>
      </c>
      <c r="P61" s="15" t="s">
        <v>161</v>
      </c>
      <c r="Q61" s="15" t="s">
        <v>161</v>
      </c>
      <c r="R61" s="15" t="s">
        <v>161</v>
      </c>
      <c r="S61" s="15" t="s">
        <v>161</v>
      </c>
      <c r="T61" s="15" t="s">
        <v>161</v>
      </c>
      <c r="U61" s="15" t="s">
        <v>161</v>
      </c>
      <c r="V61" s="15" t="s">
        <v>161</v>
      </c>
      <c r="W61" s="15" t="s">
        <v>161</v>
      </c>
      <c r="Y61" s="2">
        <v>0</v>
      </c>
      <c r="Z61" s="25">
        <f>Y61/$Y$4</f>
        <v>0</v>
      </c>
    </row>
    <row r="63" spans="1:26" x14ac:dyDescent="0.25">
      <c r="A63" s="12">
        <v>4</v>
      </c>
      <c r="B63" s="13" t="s">
        <v>133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</row>
    <row r="64" spans="1:26" s="7" customFormat="1" x14ac:dyDescent="0.25">
      <c r="A64" s="9"/>
      <c r="C64" s="17" t="s">
        <v>100</v>
      </c>
      <c r="D64" s="18" t="s">
        <v>1</v>
      </c>
      <c r="E64" s="18" t="s">
        <v>101</v>
      </c>
      <c r="F64" s="18" t="s">
        <v>113</v>
      </c>
      <c r="G64" s="18" t="s">
        <v>148</v>
      </c>
      <c r="H64" s="18" t="s">
        <v>86</v>
      </c>
      <c r="I64" s="18" t="s">
        <v>114</v>
      </c>
      <c r="J64" s="18" t="s">
        <v>112</v>
      </c>
      <c r="K64" s="18" t="s">
        <v>186</v>
      </c>
      <c r="L64" s="18" t="s">
        <v>102</v>
      </c>
      <c r="M64" s="18" t="s">
        <v>103</v>
      </c>
      <c r="N64" s="18" t="s">
        <v>104</v>
      </c>
      <c r="O64" s="18" t="s">
        <v>105</v>
      </c>
      <c r="P64" s="18" t="s">
        <v>117</v>
      </c>
      <c r="Q64" s="18" t="s">
        <v>107</v>
      </c>
      <c r="R64" s="18" t="s">
        <v>108</v>
      </c>
      <c r="S64" s="18" t="s">
        <v>11</v>
      </c>
      <c r="T64" s="18" t="s">
        <v>109</v>
      </c>
      <c r="U64" s="18" t="s">
        <v>116</v>
      </c>
      <c r="V64" s="18" t="s">
        <v>115</v>
      </c>
      <c r="W64" s="18" t="s">
        <v>89</v>
      </c>
      <c r="X64" s="8"/>
    </row>
    <row r="65" spans="1:27" x14ac:dyDescent="0.25">
      <c r="A65" s="11"/>
      <c r="B65" s="3"/>
      <c r="C65" s="3" t="s">
        <v>134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AA65" s="1"/>
    </row>
    <row r="66" spans="1:27" s="2" customFormat="1" x14ac:dyDescent="0.25">
      <c r="C66" s="15" t="s">
        <v>161</v>
      </c>
      <c r="D66" s="22" t="s">
        <v>155</v>
      </c>
      <c r="E66" s="15" t="s">
        <v>161</v>
      </c>
      <c r="F66" s="15" t="s">
        <v>161</v>
      </c>
      <c r="G66" s="22" t="s">
        <v>155</v>
      </c>
      <c r="H66" s="15" t="s">
        <v>161</v>
      </c>
      <c r="I66" s="15" t="s">
        <v>161</v>
      </c>
      <c r="J66" s="15" t="s">
        <v>161</v>
      </c>
      <c r="K66" s="15" t="s">
        <v>161</v>
      </c>
      <c r="L66" s="22" t="s">
        <v>155</v>
      </c>
      <c r="M66" s="15" t="s">
        <v>161</v>
      </c>
      <c r="N66" s="15" t="s">
        <v>161</v>
      </c>
      <c r="O66" s="15" t="s">
        <v>161</v>
      </c>
      <c r="P66" s="15" t="s">
        <v>161</v>
      </c>
      <c r="Q66" s="15" t="s">
        <v>161</v>
      </c>
      <c r="R66" s="22" t="s">
        <v>155</v>
      </c>
      <c r="S66" s="15" t="s">
        <v>161</v>
      </c>
      <c r="T66" s="22" t="s">
        <v>155</v>
      </c>
      <c r="U66" s="15" t="s">
        <v>161</v>
      </c>
      <c r="V66" s="15" t="s">
        <v>161</v>
      </c>
      <c r="W66" s="22" t="s">
        <v>155</v>
      </c>
      <c r="Y66" s="2">
        <v>5</v>
      </c>
      <c r="Z66" s="25">
        <f>Y66/$Y$4</f>
        <v>0.25</v>
      </c>
    </row>
    <row r="67" spans="1:27" x14ac:dyDescent="0.25">
      <c r="A67" s="11"/>
      <c r="B67" s="3"/>
      <c r="C67" s="3" t="s">
        <v>135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7" s="2" customFormat="1" x14ac:dyDescent="0.25">
      <c r="C68" s="22" t="s">
        <v>155</v>
      </c>
      <c r="D68" s="15" t="s">
        <v>164</v>
      </c>
      <c r="E68" s="15" t="s">
        <v>161</v>
      </c>
      <c r="F68" s="15" t="s">
        <v>161</v>
      </c>
      <c r="G68" s="22" t="s">
        <v>155</v>
      </c>
      <c r="H68" s="15" t="s">
        <v>161</v>
      </c>
      <c r="I68" s="15" t="s">
        <v>161</v>
      </c>
      <c r="J68" s="15" t="s">
        <v>161</v>
      </c>
      <c r="K68" s="15" t="s">
        <v>161</v>
      </c>
      <c r="L68" s="15" t="s">
        <v>161</v>
      </c>
      <c r="M68" s="15" t="s">
        <v>161</v>
      </c>
      <c r="N68" s="15" t="s">
        <v>161</v>
      </c>
      <c r="O68" s="15" t="s">
        <v>161</v>
      </c>
      <c r="P68" s="15" t="s">
        <v>161</v>
      </c>
      <c r="Q68" s="15" t="s">
        <v>161</v>
      </c>
      <c r="R68" s="22" t="s">
        <v>155</v>
      </c>
      <c r="S68" s="15" t="s">
        <v>161</v>
      </c>
      <c r="T68" s="15" t="s">
        <v>161</v>
      </c>
      <c r="U68" s="15" t="s">
        <v>161</v>
      </c>
      <c r="V68" s="15" t="s">
        <v>161</v>
      </c>
      <c r="W68" s="15" t="s">
        <v>161</v>
      </c>
      <c r="Y68" s="2">
        <v>3</v>
      </c>
      <c r="Z68" s="25">
        <f>Y68/$Y$4</f>
        <v>0.15</v>
      </c>
    </row>
    <row r="70" spans="1:27" x14ac:dyDescent="0.25">
      <c r="A70" s="12">
        <v>5</v>
      </c>
      <c r="B70" s="13" t="s">
        <v>136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</row>
    <row r="71" spans="1:27" s="7" customFormat="1" x14ac:dyDescent="0.25">
      <c r="A71" s="9"/>
      <c r="C71" s="17" t="s">
        <v>100</v>
      </c>
      <c r="D71" s="18" t="s">
        <v>1</v>
      </c>
      <c r="E71" s="18" t="s">
        <v>101</v>
      </c>
      <c r="F71" s="18" t="s">
        <v>113</v>
      </c>
      <c r="G71" s="18" t="s">
        <v>148</v>
      </c>
      <c r="H71" s="18" t="s">
        <v>86</v>
      </c>
      <c r="I71" s="18" t="s">
        <v>114</v>
      </c>
      <c r="J71" s="18" t="s">
        <v>112</v>
      </c>
      <c r="K71" s="18" t="s">
        <v>186</v>
      </c>
      <c r="L71" s="18" t="s">
        <v>102</v>
      </c>
      <c r="M71" s="18" t="s">
        <v>103</v>
      </c>
      <c r="N71" s="18" t="s">
        <v>104</v>
      </c>
      <c r="O71" s="18" t="s">
        <v>105</v>
      </c>
      <c r="P71" s="18" t="s">
        <v>117</v>
      </c>
      <c r="Q71" s="18" t="s">
        <v>107</v>
      </c>
      <c r="R71" s="18" t="s">
        <v>108</v>
      </c>
      <c r="S71" s="18" t="s">
        <v>11</v>
      </c>
      <c r="T71" s="18" t="s">
        <v>109</v>
      </c>
      <c r="U71" s="18" t="s">
        <v>116</v>
      </c>
      <c r="V71" s="18" t="s">
        <v>115</v>
      </c>
      <c r="W71" s="18" t="s">
        <v>89</v>
      </c>
      <c r="X71" s="8"/>
    </row>
    <row r="72" spans="1:27" x14ac:dyDescent="0.25">
      <c r="A72" s="11"/>
      <c r="B72" s="3"/>
      <c r="C72" s="3" t="s">
        <v>165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7" s="2" customFormat="1" x14ac:dyDescent="0.25">
      <c r="C73" s="22" t="s">
        <v>155</v>
      </c>
      <c r="D73" s="22" t="s">
        <v>155</v>
      </c>
      <c r="E73" s="22" t="s">
        <v>155</v>
      </c>
      <c r="F73" s="22" t="s">
        <v>155</v>
      </c>
      <c r="G73" s="22" t="s">
        <v>155</v>
      </c>
      <c r="H73" s="22" t="s">
        <v>155</v>
      </c>
      <c r="I73" s="22" t="s">
        <v>155</v>
      </c>
      <c r="J73" s="22" t="s">
        <v>155</v>
      </c>
      <c r="K73" s="22" t="s">
        <v>155</v>
      </c>
      <c r="L73" s="22" t="s">
        <v>155</v>
      </c>
      <c r="M73" s="22" t="s">
        <v>155</v>
      </c>
      <c r="N73" s="22" t="s">
        <v>155</v>
      </c>
      <c r="O73" s="22" t="s">
        <v>155</v>
      </c>
      <c r="P73" s="15" t="s">
        <v>155</v>
      </c>
      <c r="Q73" s="22" t="s">
        <v>155</v>
      </c>
      <c r="R73" s="22" t="s">
        <v>155</v>
      </c>
      <c r="S73" s="22" t="s">
        <v>155</v>
      </c>
      <c r="T73" s="22" t="s">
        <v>155</v>
      </c>
      <c r="U73" s="22" t="s">
        <v>155</v>
      </c>
      <c r="V73" s="22" t="s">
        <v>155</v>
      </c>
      <c r="W73" s="22" t="s">
        <v>155</v>
      </c>
      <c r="Y73" s="2">
        <v>20</v>
      </c>
      <c r="Z73" s="25">
        <f>Y73/$Y$4</f>
        <v>1</v>
      </c>
    </row>
    <row r="74" spans="1:27" x14ac:dyDescent="0.25">
      <c r="A74" s="11"/>
      <c r="B74" s="3"/>
      <c r="C74" s="3" t="s">
        <v>187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7" s="2" customFormat="1" x14ac:dyDescent="0.25">
      <c r="C75" s="22" t="s">
        <v>155</v>
      </c>
      <c r="D75" s="22" t="s">
        <v>155</v>
      </c>
      <c r="E75" s="22" t="s">
        <v>155</v>
      </c>
      <c r="F75" s="22" t="s">
        <v>155</v>
      </c>
      <c r="G75" s="15" t="s">
        <v>161</v>
      </c>
      <c r="H75" s="22" t="s">
        <v>155</v>
      </c>
      <c r="I75" s="22" t="s">
        <v>155</v>
      </c>
      <c r="J75" s="22" t="s">
        <v>155</v>
      </c>
      <c r="K75" s="22" t="s">
        <v>155</v>
      </c>
      <c r="L75" s="15" t="s">
        <v>161</v>
      </c>
      <c r="M75" s="22" t="s">
        <v>155</v>
      </c>
      <c r="N75" s="22" t="s">
        <v>155</v>
      </c>
      <c r="O75" s="22" t="s">
        <v>155</v>
      </c>
      <c r="P75" s="22" t="s">
        <v>155</v>
      </c>
      <c r="Q75" s="22" t="s">
        <v>155</v>
      </c>
      <c r="R75" s="22" t="s">
        <v>155</v>
      </c>
      <c r="S75" s="22" t="s">
        <v>155</v>
      </c>
      <c r="T75" s="15" t="s">
        <v>161</v>
      </c>
      <c r="U75" s="22" t="s">
        <v>155</v>
      </c>
      <c r="V75" s="22" t="s">
        <v>155</v>
      </c>
      <c r="W75" s="22" t="s">
        <v>155</v>
      </c>
      <c r="Y75" s="2">
        <v>18</v>
      </c>
      <c r="Z75" s="25">
        <f>Y75/$Y$4</f>
        <v>0.9</v>
      </c>
    </row>
    <row r="77" spans="1:27" x14ac:dyDescent="0.25">
      <c r="A77" s="12">
        <v>6</v>
      </c>
      <c r="B77" s="13" t="s">
        <v>137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</row>
    <row r="78" spans="1:27" s="7" customFormat="1" x14ac:dyDescent="0.25">
      <c r="A78" s="9"/>
      <c r="C78" s="17" t="s">
        <v>100</v>
      </c>
      <c r="D78" s="18" t="s">
        <v>1</v>
      </c>
      <c r="E78" s="18" t="s">
        <v>101</v>
      </c>
      <c r="F78" s="18" t="s">
        <v>113</v>
      </c>
      <c r="G78" s="18" t="s">
        <v>148</v>
      </c>
      <c r="H78" s="18" t="s">
        <v>86</v>
      </c>
      <c r="I78" s="18" t="s">
        <v>114</v>
      </c>
      <c r="J78" s="18" t="s">
        <v>112</v>
      </c>
      <c r="K78" s="18" t="s">
        <v>186</v>
      </c>
      <c r="L78" s="18" t="s">
        <v>102</v>
      </c>
      <c r="M78" s="18" t="s">
        <v>103</v>
      </c>
      <c r="N78" s="18" t="s">
        <v>104</v>
      </c>
      <c r="O78" s="18" t="s">
        <v>105</v>
      </c>
      <c r="P78" s="18" t="s">
        <v>117</v>
      </c>
      <c r="Q78" s="18" t="s">
        <v>107</v>
      </c>
      <c r="R78" s="18" t="s">
        <v>108</v>
      </c>
      <c r="S78" s="18" t="s">
        <v>11</v>
      </c>
      <c r="T78" s="18" t="s">
        <v>109</v>
      </c>
      <c r="U78" s="18" t="s">
        <v>116</v>
      </c>
      <c r="V78" s="18" t="s">
        <v>115</v>
      </c>
      <c r="W78" s="18" t="s">
        <v>89</v>
      </c>
      <c r="X78" s="8"/>
    </row>
    <row r="79" spans="1:27" x14ac:dyDescent="0.25">
      <c r="A79" s="11"/>
      <c r="B79" s="3"/>
      <c r="C79" s="3" t="s">
        <v>138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7" s="2" customFormat="1" x14ac:dyDescent="0.25">
      <c r="C80" s="22" t="s">
        <v>155</v>
      </c>
      <c r="D80" s="15" t="s">
        <v>161</v>
      </c>
      <c r="E80" s="15" t="s">
        <v>161</v>
      </c>
      <c r="F80" s="22" t="s">
        <v>155</v>
      </c>
      <c r="G80" s="15" t="s">
        <v>161</v>
      </c>
      <c r="H80" s="15" t="s">
        <v>161</v>
      </c>
      <c r="I80" s="15" t="s">
        <v>161</v>
      </c>
      <c r="J80" s="15" t="s">
        <v>161</v>
      </c>
      <c r="K80" s="15" t="s">
        <v>161</v>
      </c>
      <c r="L80" s="22" t="s">
        <v>155</v>
      </c>
      <c r="M80" s="15" t="s">
        <v>161</v>
      </c>
      <c r="N80" s="22" t="s">
        <v>155</v>
      </c>
      <c r="O80" s="15" t="s">
        <v>161</v>
      </c>
      <c r="P80" s="15" t="s">
        <v>161</v>
      </c>
      <c r="Q80" s="15" t="s">
        <v>161</v>
      </c>
      <c r="R80" s="22" t="s">
        <v>155</v>
      </c>
      <c r="S80" s="15" t="s">
        <v>161</v>
      </c>
      <c r="T80" s="22" t="s">
        <v>155</v>
      </c>
      <c r="U80" s="22" t="s">
        <v>155</v>
      </c>
      <c r="V80" s="15" t="s">
        <v>161</v>
      </c>
      <c r="W80" s="22" t="s">
        <v>155</v>
      </c>
      <c r="Y80" s="2">
        <v>7</v>
      </c>
      <c r="Z80" s="25">
        <f>Y80/$Y$4</f>
        <v>0.35</v>
      </c>
    </row>
    <row r="81" spans="1:26" x14ac:dyDescent="0.25">
      <c r="A81" s="11"/>
      <c r="B81" s="3"/>
      <c r="C81" s="3" t="s">
        <v>143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6" s="2" customFormat="1" x14ac:dyDescent="0.25">
      <c r="C82" s="15" t="s">
        <v>161</v>
      </c>
      <c r="D82" s="22" t="s">
        <v>155</v>
      </c>
      <c r="E82" s="15" t="s">
        <v>161</v>
      </c>
      <c r="F82" s="15" t="s">
        <v>161</v>
      </c>
      <c r="G82" s="15" t="s">
        <v>161</v>
      </c>
      <c r="H82" s="15" t="s">
        <v>161</v>
      </c>
      <c r="I82" s="22" t="s">
        <v>155</v>
      </c>
      <c r="J82" s="15" t="s">
        <v>161</v>
      </c>
      <c r="K82" s="15" t="s">
        <v>161</v>
      </c>
      <c r="L82" s="15" t="s">
        <v>161</v>
      </c>
      <c r="M82" s="22" t="s">
        <v>155</v>
      </c>
      <c r="N82" s="22" t="s">
        <v>155</v>
      </c>
      <c r="O82" s="15" t="s">
        <v>161</v>
      </c>
      <c r="P82" s="15" t="s">
        <v>161</v>
      </c>
      <c r="Q82" s="15" t="s">
        <v>161</v>
      </c>
      <c r="R82" s="22" t="s">
        <v>155</v>
      </c>
      <c r="S82" s="15" t="s">
        <v>161</v>
      </c>
      <c r="T82" s="15" t="s">
        <v>161</v>
      </c>
      <c r="U82" s="22" t="s">
        <v>155</v>
      </c>
      <c r="V82" s="15" t="s">
        <v>161</v>
      </c>
      <c r="W82" s="22" t="s">
        <v>155</v>
      </c>
      <c r="Y82" s="2">
        <v>7</v>
      </c>
      <c r="Z82" s="25">
        <f>Y82/$Y$4</f>
        <v>0.35</v>
      </c>
    </row>
    <row r="83" spans="1:26" x14ac:dyDescent="0.25">
      <c r="A83" s="11"/>
      <c r="B83" s="3"/>
      <c r="C83" s="3" t="s">
        <v>139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6" s="2" customFormat="1" x14ac:dyDescent="0.25">
      <c r="C84" s="22" t="s">
        <v>155</v>
      </c>
      <c r="D84" s="15" t="s">
        <v>161</v>
      </c>
      <c r="E84" s="22" t="s">
        <v>155</v>
      </c>
      <c r="F84" s="22" t="s">
        <v>155</v>
      </c>
      <c r="G84" s="15" t="s">
        <v>161</v>
      </c>
      <c r="H84" s="15" t="s">
        <v>161</v>
      </c>
      <c r="I84" s="15" t="s">
        <v>161</v>
      </c>
      <c r="J84" s="15" t="s">
        <v>161</v>
      </c>
      <c r="K84" s="15" t="s">
        <v>161</v>
      </c>
      <c r="L84" s="22" t="s">
        <v>155</v>
      </c>
      <c r="M84" s="15" t="s">
        <v>161</v>
      </c>
      <c r="N84" s="22" t="s">
        <v>155</v>
      </c>
      <c r="O84" s="15" t="s">
        <v>161</v>
      </c>
      <c r="P84" s="15" t="s">
        <v>161</v>
      </c>
      <c r="Q84" s="15" t="s">
        <v>161</v>
      </c>
      <c r="R84" s="15" t="s">
        <v>161</v>
      </c>
      <c r="S84" s="15" t="s">
        <v>161</v>
      </c>
      <c r="T84" s="22" t="s">
        <v>155</v>
      </c>
      <c r="U84" s="22" t="s">
        <v>155</v>
      </c>
      <c r="V84" s="22" t="s">
        <v>155</v>
      </c>
      <c r="W84" s="15" t="s">
        <v>161</v>
      </c>
      <c r="Y84" s="2">
        <v>7</v>
      </c>
      <c r="Z84" s="25">
        <f>Y84/$Y$4</f>
        <v>0.35</v>
      </c>
    </row>
  </sheetData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topLeftCell="A10" workbookViewId="0">
      <selection activeCell="B8" sqref="B8"/>
    </sheetView>
  </sheetViews>
  <sheetFormatPr defaultRowHeight="15" x14ac:dyDescent="0.25"/>
  <cols>
    <col min="1" max="1" width="16.140625" customWidth="1"/>
    <col min="2" max="2" width="9.140625" customWidth="1"/>
  </cols>
  <sheetData>
    <row r="1" spans="1:3" x14ac:dyDescent="0.25">
      <c r="A1" t="s">
        <v>189</v>
      </c>
    </row>
    <row r="2" spans="1:3" x14ac:dyDescent="0.25">
      <c r="A2" t="s">
        <v>19</v>
      </c>
      <c r="B2">
        <v>4</v>
      </c>
      <c r="C2" s="29">
        <f>B2/$B$11</f>
        <v>0.2</v>
      </c>
    </row>
    <row r="3" spans="1:3" x14ac:dyDescent="0.25">
      <c r="A3" t="s">
        <v>36</v>
      </c>
      <c r="B3">
        <v>1</v>
      </c>
      <c r="C3" s="29">
        <f t="shared" ref="C3:C10" si="0">B3/$B$11</f>
        <v>0.05</v>
      </c>
    </row>
    <row r="4" spans="1:3" x14ac:dyDescent="0.25">
      <c r="A4" t="s">
        <v>50</v>
      </c>
      <c r="B4">
        <v>1</v>
      </c>
      <c r="C4" s="29">
        <f t="shared" si="0"/>
        <v>0.05</v>
      </c>
    </row>
    <row r="5" spans="1:3" x14ac:dyDescent="0.25">
      <c r="A5" t="s">
        <v>90</v>
      </c>
      <c r="B5">
        <v>2</v>
      </c>
      <c r="C5" s="29">
        <f t="shared" si="0"/>
        <v>0.1</v>
      </c>
    </row>
    <row r="6" spans="1:3" x14ac:dyDescent="0.25">
      <c r="A6" t="s">
        <v>41</v>
      </c>
      <c r="B6">
        <v>1</v>
      </c>
      <c r="C6" s="29">
        <f t="shared" si="0"/>
        <v>0.05</v>
      </c>
    </row>
    <row r="7" spans="1:3" x14ac:dyDescent="0.25">
      <c r="A7" t="s">
        <v>52</v>
      </c>
      <c r="B7">
        <v>1</v>
      </c>
      <c r="C7" s="29">
        <f t="shared" si="0"/>
        <v>0.05</v>
      </c>
    </row>
    <row r="8" spans="1:3" x14ac:dyDescent="0.25">
      <c r="A8" t="s">
        <v>48</v>
      </c>
      <c r="B8">
        <v>2</v>
      </c>
      <c r="C8" s="29">
        <f t="shared" si="0"/>
        <v>0.1</v>
      </c>
    </row>
    <row r="9" spans="1:3" x14ac:dyDescent="0.25">
      <c r="A9" t="s">
        <v>47</v>
      </c>
      <c r="B9">
        <v>6</v>
      </c>
      <c r="C9" s="29">
        <f t="shared" si="0"/>
        <v>0.3</v>
      </c>
    </row>
    <row r="10" spans="1:3" x14ac:dyDescent="0.25">
      <c r="A10" t="s">
        <v>54</v>
      </c>
      <c r="B10">
        <v>2</v>
      </c>
      <c r="C10" s="29">
        <f t="shared" si="0"/>
        <v>0.1</v>
      </c>
    </row>
    <row r="11" spans="1:3" x14ac:dyDescent="0.25">
      <c r="B11">
        <f>SUM(B2:B10)</f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Biographic</vt:lpstr>
      <vt:lpstr>Checklist</vt:lpstr>
      <vt:lpstr>Country</vt:lpstr>
    </vt:vector>
  </TitlesOfParts>
  <Company>Beckman Coulter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Wyk, Hendrik C</dc:creator>
  <cp:lastModifiedBy>13163140</cp:lastModifiedBy>
  <cp:lastPrinted>2016-09-21T10:46:35Z</cp:lastPrinted>
  <dcterms:created xsi:type="dcterms:W3CDTF">2016-02-28T16:13:44Z</dcterms:created>
  <dcterms:modified xsi:type="dcterms:W3CDTF">2016-09-23T14:05:43Z</dcterms:modified>
</cp:coreProperties>
</file>